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PEP\"/>
    </mc:Choice>
  </mc:AlternateContent>
  <xr:revisionPtr revIDLastSave="0" documentId="8_{28FD3E44-4FBE-4BC3-9A84-6BE3EFC736A1}" xr6:coauthVersionLast="47" xr6:coauthVersionMax="47" xr10:uidLastSave="{00000000-0000-0000-0000-000000000000}"/>
  <bookViews>
    <workbookView xWindow="-98" yWindow="-98" windowWidth="19396" windowHeight="11475" xr2:uid="{6DCE69B4-1E66-4A53-B11C-9CCD1E258F99}"/>
  </bookViews>
  <sheets>
    <sheet name="Cover" sheetId="1" r:id="rId1"/>
    <sheet name="&gt;" sheetId="4" r:id="rId2"/>
    <sheet name="Base de datos" sheetId="3" r:id="rId3"/>
    <sheet name="&gt;&gt;" sheetId="5" r:id="rId4"/>
    <sheet name="Ejercicios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5" i="6" l="1"/>
  <c r="O49" i="6"/>
  <c r="O54" i="6"/>
  <c r="O53" i="6"/>
  <c r="O52" i="6"/>
  <c r="O51" i="6"/>
  <c r="O50" i="6"/>
  <c r="O45" i="6"/>
  <c r="O44" i="6"/>
  <c r="O43" i="6"/>
  <c r="O42" i="6"/>
  <c r="O38" i="6"/>
  <c r="O37" i="6"/>
  <c r="O36" i="6"/>
  <c r="O35" i="6"/>
  <c r="O34" i="6"/>
  <c r="O33" i="6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7" i="3"/>
  <c r="E8" i="3"/>
  <c r="B46" i="1"/>
  <c r="L44" i="6"/>
  <c r="F28" i="6"/>
  <c r="L53" i="6"/>
  <c r="F25" i="6"/>
  <c r="F14" i="6"/>
  <c r="L37" i="6"/>
  <c r="F21" i="6"/>
  <c r="L49" i="6"/>
  <c r="F20" i="6"/>
  <c r="L54" i="6"/>
  <c r="F17" i="6"/>
  <c r="L50" i="6"/>
  <c r="L36" i="6"/>
  <c r="L35" i="6"/>
  <c r="F24" i="6"/>
  <c r="L45" i="6"/>
  <c r="L55" i="6"/>
  <c r="F16" i="6"/>
  <c r="F19" i="6"/>
  <c r="L33" i="6"/>
  <c r="F27" i="6"/>
  <c r="L52" i="6"/>
  <c r="F26" i="6"/>
  <c r="L34" i="6"/>
  <c r="F18" i="6"/>
  <c r="F23" i="6"/>
  <c r="L42" i="6"/>
  <c r="F22" i="6"/>
  <c r="L43" i="6"/>
  <c r="L38" i="6"/>
  <c r="F12" i="6"/>
  <c r="F13" i="6"/>
  <c r="F15" i="6"/>
  <c r="L51" i="6"/>
  <c r="E9" i="3" l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E68" i="3" s="1"/>
  <c r="E69" i="3" s="1"/>
  <c r="E70" i="3" s="1"/>
  <c r="E71" i="3" s="1"/>
  <c r="E72" i="3" s="1"/>
  <c r="E73" i="3" s="1"/>
  <c r="E74" i="3" s="1"/>
  <c r="E75" i="3" s="1"/>
  <c r="E76" i="3" s="1"/>
  <c r="E77" i="3" s="1"/>
  <c r="E78" i="3" s="1"/>
  <c r="E79" i="3" s="1"/>
  <c r="E80" i="3" s="1"/>
  <c r="E81" i="3" s="1"/>
  <c r="E82" i="3" s="1"/>
  <c r="E83" i="3" s="1"/>
  <c r="E84" i="3" s="1"/>
  <c r="E85" i="3" s="1"/>
  <c r="E86" i="3" s="1"/>
  <c r="E87" i="3" s="1"/>
  <c r="E88" i="3" s="1"/>
  <c r="E89" i="3" s="1"/>
  <c r="E90" i="3" s="1"/>
  <c r="E91" i="3" s="1"/>
  <c r="E92" i="3" s="1"/>
  <c r="E93" i="3" s="1"/>
  <c r="E94" i="3" s="1"/>
  <c r="E95" i="3" s="1"/>
  <c r="E96" i="3" s="1"/>
  <c r="E97" i="3" s="1"/>
  <c r="E98" i="3" s="1"/>
  <c r="E99" i="3" s="1"/>
  <c r="E100" i="3" s="1"/>
  <c r="E101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4" i="3" s="1"/>
  <c r="E115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E131" i="3" s="1"/>
  <c r="E132" i="3" s="1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  <c r="E160" i="3" s="1"/>
  <c r="E161" i="3" s="1"/>
  <c r="E162" i="3" s="1"/>
  <c r="E163" i="3" s="1"/>
  <c r="E164" i="3" s="1"/>
  <c r="E165" i="3" s="1"/>
  <c r="E166" i="3" s="1"/>
  <c r="E167" i="3" s="1"/>
  <c r="E168" i="3" s="1"/>
  <c r="E169" i="3" s="1"/>
  <c r="E170" i="3" s="1"/>
  <c r="E171" i="3" s="1"/>
  <c r="E172" i="3" s="1"/>
  <c r="E173" i="3" s="1"/>
  <c r="E174" i="3" s="1"/>
  <c r="E175" i="3" s="1"/>
  <c r="E176" i="3" s="1"/>
  <c r="E177" i="3" s="1"/>
  <c r="E178" i="3" s="1"/>
  <c r="E179" i="3" s="1"/>
  <c r="E180" i="3" s="1"/>
  <c r="E181" i="3" s="1"/>
  <c r="E182" i="3" s="1"/>
  <c r="E183" i="3" s="1"/>
  <c r="E184" i="3" s="1"/>
  <c r="E185" i="3" s="1"/>
  <c r="E186" i="3" s="1"/>
  <c r="E187" i="3" s="1"/>
  <c r="E188" i="3" s="1"/>
  <c r="E189" i="3" s="1"/>
  <c r="E190" i="3" s="1"/>
  <c r="E191" i="3" s="1"/>
  <c r="E192" i="3" s="1"/>
  <c r="E193" i="3" s="1"/>
  <c r="E194" i="3" s="1"/>
  <c r="E195" i="3" s="1"/>
  <c r="E196" i="3" s="1"/>
  <c r="E197" i="3" s="1"/>
  <c r="E198" i="3" s="1"/>
  <c r="E199" i="3" s="1"/>
  <c r="E200" i="3" s="1"/>
  <c r="E201" i="3" s="1"/>
  <c r="E202" i="3" s="1"/>
  <c r="E203" i="3" s="1"/>
  <c r="E204" i="3" s="1"/>
  <c r="E205" i="3" s="1"/>
  <c r="E206" i="3" s="1"/>
  <c r="E207" i="3" s="1"/>
  <c r="E208" i="3" s="1"/>
  <c r="E209" i="3" s="1"/>
  <c r="E210" i="3" s="1"/>
  <c r="E211" i="3" s="1"/>
  <c r="E212" i="3" s="1"/>
  <c r="E213" i="3" s="1"/>
  <c r="E214" i="3" s="1"/>
  <c r="E215" i="3" s="1"/>
  <c r="E216" i="3" s="1"/>
  <c r="E217" i="3" s="1"/>
  <c r="E218" i="3" s="1"/>
  <c r="E219" i="3" s="1"/>
  <c r="E220" i="3" s="1"/>
  <c r="E221" i="3" s="1"/>
  <c r="E222" i="3" s="1"/>
  <c r="E223" i="3" s="1"/>
  <c r="E224" i="3" s="1"/>
  <c r="E225" i="3" s="1"/>
  <c r="E226" i="3" s="1"/>
  <c r="E227" i="3" s="1"/>
  <c r="E228" i="3" s="1"/>
  <c r="E229" i="3" s="1"/>
  <c r="E230" i="3" s="1"/>
  <c r="E231" i="3" s="1"/>
  <c r="E232" i="3" s="1"/>
  <c r="E233" i="3" s="1"/>
  <c r="E234" i="3" s="1"/>
  <c r="E235" i="3" s="1"/>
  <c r="E236" i="3" s="1"/>
  <c r="E237" i="3" s="1"/>
  <c r="E238" i="3" s="1"/>
  <c r="E239" i="3" s="1"/>
  <c r="E240" i="3" s="1"/>
  <c r="E241" i="3" s="1"/>
  <c r="E242" i="3" s="1"/>
  <c r="E243" i="3" s="1"/>
  <c r="E244" i="3" s="1"/>
  <c r="E245" i="3" s="1"/>
  <c r="E246" i="3" s="1"/>
  <c r="E247" i="3" s="1"/>
  <c r="E248" i="3" s="1"/>
  <c r="E249" i="3" s="1"/>
  <c r="E250" i="3" s="1"/>
  <c r="O13" i="6" l="1"/>
  <c r="O15" i="6"/>
  <c r="O22" i="6"/>
  <c r="O17" i="6"/>
  <c r="O18" i="6"/>
  <c r="O14" i="6"/>
  <c r="O26" i="6"/>
  <c r="O21" i="6"/>
  <c r="O16" i="6"/>
  <c r="O25" i="6"/>
  <c r="O12" i="6"/>
  <c r="O24" i="6"/>
  <c r="O28" i="6"/>
  <c r="O27" i="6"/>
  <c r="O20" i="6"/>
  <c r="O23" i="6"/>
  <c r="O19" i="6"/>
</calcChain>
</file>

<file path=xl/sharedStrings.xml><?xml version="1.0" encoding="utf-8"?>
<sst xmlns="http://schemas.openxmlformats.org/spreadsheetml/2006/main" count="532" uniqueCount="125">
  <si>
    <t>Programa de Especialización Profesional 2024</t>
  </si>
  <si>
    <t>Examen de Selección - Excel</t>
  </si>
  <si>
    <t>Apellidos</t>
  </si>
  <si>
    <t>Nombres</t>
  </si>
  <si>
    <t>DNI</t>
  </si>
  <si>
    <t>Indicaciones:</t>
  </si>
  <si>
    <t>Fecha</t>
  </si>
  <si>
    <t>Inicio del examen</t>
  </si>
  <si>
    <t>Duración</t>
  </si>
  <si>
    <t>1h</t>
  </si>
  <si>
    <t>Paso I - Preparación de la información</t>
  </si>
  <si>
    <t>Con la base de datos proporcionada, deberás: (i) ordenar y tabular la información, (ii) interpretar la data y otros que consideres necesarios para realizar los ejercicios.</t>
  </si>
  <si>
    <t>Parte II - Manejo de información:</t>
  </si>
  <si>
    <t>Responder a las preguntas utilizando las fórmulas de Excel apropiadas (ej. SUMA(…) )</t>
  </si>
  <si>
    <t>dentro de las celdas destinadas para respuestas.</t>
  </si>
  <si>
    <t>Los cálculos simples como "(A5+B5)/(D6)" tendrán menor valor en la calificación.</t>
  </si>
  <si>
    <t>Parte III - Subir tus respuestas</t>
  </si>
  <si>
    <t>Sube tus respuestas siguiendo las instrucciones dadas por el moderador.</t>
  </si>
  <si>
    <t>¡Mucha Suerte!</t>
  </si>
  <si>
    <t>Guardar el archivo con el nombre:      DNI.xlsx</t>
  </si>
  <si>
    <t>Solo utiliza los espacios designados para responder</t>
  </si>
  <si>
    <t>PN01142MM</t>
  </si>
  <si>
    <t>PN01150MM</t>
  </si>
  <si>
    <t>PN01158MM</t>
  </si>
  <si>
    <t>PN01159MM</t>
  </si>
  <si>
    <t>PN01162MM</t>
  </si>
  <si>
    <t>PN01207PM</t>
  </si>
  <si>
    <t>PN01210PM</t>
  </si>
  <si>
    <t>PN01213PM</t>
  </si>
  <si>
    <t>PN01873AM</t>
  </si>
  <si>
    <t>PN01876AM</t>
  </si>
  <si>
    <t>PN01879AM</t>
  </si>
  <si>
    <t>PN01877AM</t>
  </si>
  <si>
    <t>PN01880AM</t>
  </si>
  <si>
    <t>PN01878AM</t>
  </si>
  <si>
    <t>PN01875AM</t>
  </si>
  <si>
    <t>PN01874AM</t>
  </si>
  <si>
    <t>PN01882AM</t>
  </si>
  <si>
    <t>PN01883AM</t>
  </si>
  <si>
    <t>PN01884AM</t>
  </si>
  <si>
    <t>RD38250BM</t>
  </si>
  <si>
    <t>RD38251BM</t>
  </si>
  <si>
    <t>RD38157BM</t>
  </si>
  <si>
    <t>RD38191BM</t>
  </si>
  <si>
    <t>RD38208BM</t>
  </si>
  <si>
    <t>Índice General BVL (base 31/12/91 = 100)</t>
  </si>
  <si>
    <t>SP/BVL - Mining (base 30/10/98 = 100)</t>
  </si>
  <si>
    <t>Montos Negociados en Bolsa (millones S/)</t>
  </si>
  <si>
    <t>Montos Negociados en Bolsa - Renta Variable (millones S/)</t>
  </si>
  <si>
    <t>Montos Negociados en Bolsa - Renta Fija (millones S/)</t>
  </si>
  <si>
    <t>TC interbancario promedio del periodo (S/ por US$)</t>
  </si>
  <si>
    <t>TC bancario promedio del periodo (S/ por US$)</t>
  </si>
  <si>
    <t>TC informal promedio del periodo (S/ por US$)</t>
  </si>
  <si>
    <t>Producción minera Cobre (miles de toneladas)</t>
  </si>
  <si>
    <t>Producción minera Oro (Kilogramos)</t>
  </si>
  <si>
    <t>Producción minera Zinc (miles de toneladas)</t>
  </si>
  <si>
    <t>Producción minera Plata (Kilogramos)</t>
  </si>
  <si>
    <t>Producción minera Molibdeno (miles de toneladas)</t>
  </si>
  <si>
    <t>Producción minera Plomo (miles de toneladas)</t>
  </si>
  <si>
    <t>Producción minera Hierro (miles de toneladas)</t>
  </si>
  <si>
    <t>Producción minera Estaño (miles de toneladas)</t>
  </si>
  <si>
    <t>Producción de Petróleo (miles de barriles)</t>
  </si>
  <si>
    <t>Producción de gas natural (miles de barriles)</t>
  </si>
  <si>
    <t>Producción Gas Natural (millones de pies cúbicos)</t>
  </si>
  <si>
    <t>Exportaciones minerales no metálicos - Callao  (Valores FOB en millones de US$)</t>
  </si>
  <si>
    <t>Exportaciones sidero-metalúrgicos y joyeria - Callao  (Valores FOB en millones de US$)</t>
  </si>
  <si>
    <t>Exportaciones mineras Ancash (Valores FOB en millones de US$)</t>
  </si>
  <si>
    <t>Exportaciones mineras Arequipa (Valores FOB en millones de US$)</t>
  </si>
  <si>
    <t>Exportaciones mineras Ayacucho (Valores FOB en millones de US$)</t>
  </si>
  <si>
    <t>n.d.</t>
  </si>
  <si>
    <t>Base de datos 2</t>
  </si>
  <si>
    <t>Mes</t>
  </si>
  <si>
    <t>Año</t>
  </si>
  <si>
    <t>Ejercicios</t>
  </si>
  <si>
    <t>Una vez que hayas completado de tabular y ordenar la información presentada, responde las siguientes preguntas.</t>
  </si>
  <si>
    <t>IMPORTANTE: Solo editar las celdas sombradas en plomo</t>
  </si>
  <si>
    <t>Valor</t>
  </si>
  <si>
    <t>Resolución</t>
  </si>
  <si>
    <t>Formula utilizada</t>
  </si>
  <si>
    <t>Rptas</t>
  </si>
  <si>
    <t/>
  </si>
  <si>
    <t xml:space="preserve">5.1. Busco la sumatoria de la producción de hierro de cada junio de los últimos 20 años </t>
  </si>
  <si>
    <t>5.2. Quiero conocer cuál era el TC interbancario cuando la producción de gas (en M de pies cúbicos) era 11,086.37</t>
  </si>
  <si>
    <t>5.3. Quiero calcular la desviación estandar que ha presentado el Indice general de la BVL de los últimos 5 años</t>
  </si>
  <si>
    <t>5.4. Quiero encontrar el valor intermedio de toda la serie de datos de la producción minera de estaño</t>
  </si>
  <si>
    <t>2.1. Montos Negociados en la Bolsa para el periodo 2015-2017</t>
  </si>
  <si>
    <t>2.2. Exportaciones mineras en Ancash y Arequipa en el 2011</t>
  </si>
  <si>
    <t>2.3. Producción minera total de molibdeno del mes de marzo de los periodos 2005-2015</t>
  </si>
  <si>
    <t>2.4. Producción minera de oro del mes de junio y setiembre de los periodos 2004-2019</t>
  </si>
  <si>
    <t>2.5. Producción del cuarto trimestre de barriles de petroleo desde el 2009 al 2022</t>
  </si>
  <si>
    <t>2.6. Producción de gas natural de los años pares entre el 2008-2016</t>
  </si>
  <si>
    <t>3.1. Tipo de cambio promedio interbancario entre el 2020-2022</t>
  </si>
  <si>
    <t>3.2.Tipo de cambio máximo bancario entre el 2007-2009</t>
  </si>
  <si>
    <t>3.3. Promedio de los Montos Negociados en Bolsa - Renta Variable 2013-2017</t>
  </si>
  <si>
    <t>3.4. Promedio de los Montos Negociados en Bolsa - Renta Fija de los periodos 2010 y 2015</t>
  </si>
  <si>
    <t>4.1. ¿Cuántos valores se encuentran con "n.d." en la base de datos de SP/BVL - Mining?</t>
  </si>
  <si>
    <t>4.2. ¿Cuál es el mayor valor que obtuvo el TC informal para el periodo 2013-2014?</t>
  </si>
  <si>
    <t>4.3. Según la base de datos, ¿En qué mes se produjo la menor cantidad de oro?</t>
  </si>
  <si>
    <t>4.4. ¿Por cuántos periodos el TC interbancario se ubico por debajo de S/ 3.5?</t>
  </si>
  <si>
    <t>4.5. ¿Cuántos periodos la producción de gas natural (en miles de barriles) se posicionó por encima de 1,000?</t>
  </si>
  <si>
    <t>4.6. ¿Cuántos periodos la producción de gas natural (en millones de pies cúbicos) se posicionó por debajo de 4,000?</t>
  </si>
  <si>
    <t>4.7. ¿Cuántos "n.d." se pueden encontrar en toda la base de datos?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</si>
  <si>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</si>
  <si>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</si>
  <si>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</si>
  <si>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</si>
  <si>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</si>
  <si>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</si>
  <si>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</si>
  <si>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</si>
  <si>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</si>
  <si>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</si>
  <si>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</si>
  <si>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</si>
  <si>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</si>
  <si>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</si>
  <si>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</si>
  <si>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</si>
  <si>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</si>
  <si>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</si>
  <si>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 Encuentra los siguientes valores: (Puntaje: 1 punto c/u)</t>
  </si>
  <si>
    <t>2. Calcula las siguientes sumatorias: (Puntaje: 2 puntos c/u)</t>
  </si>
  <si>
    <t>3. Calcula los siguientes promedios: (Puntaje: 2 puntos c/u)</t>
  </si>
  <si>
    <t>4. Calcula los siguientes valores: (Puntaje: 2 puntos c/u)</t>
  </si>
  <si>
    <t>5. ¿Qué formula se puede utilizar para obtener los siguientes resultados? (Puntaje: 2 puntos c/u)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</si>
</sst>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_(#,##0_)_%;\(#,##0\)_%;_(&quot;–&quot;_)_%;_(@_)_%"/>
    <numFmt numFmtId="166" formatCode="_(#,##0.00_)_%;\(#,##0.00\)_%;_(&quot;–&quot;_)_%;_(@_)_%"/>
  </numFmts>
  <fonts count="16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9"/>
      <color rgb="FFC00000"/>
      <name val="Arial"/>
      <family val="2"/>
    </font>
    <font>
      <sz val="11"/>
      <color rgb="FF000000"/>
      <name val="Calibri"/>
      <family val="2"/>
    </font>
    <font>
      <b/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color rgb="FF0000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CECFF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9" fillId="0" borderId="0"/>
  </cellStyleXfs>
  <cellXfs count="4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164" fontId="4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0" fillId="3" borderId="0" xfId="0" applyFill="1"/>
    <xf numFmtId="0" fontId="6" fillId="5" borderId="0" xfId="0" applyFont="1" applyFill="1"/>
    <xf numFmtId="0" fontId="4" fillId="5" borderId="0" xfId="0" applyFont="1" applyFill="1"/>
    <xf numFmtId="0" fontId="0" fillId="6" borderId="0" xfId="0" applyFill="1"/>
    <xf numFmtId="0" fontId="2" fillId="6" borderId="0" xfId="0" applyFont="1" applyFill="1"/>
    <xf numFmtId="0" fontId="9" fillId="0" borderId="0" xfId="2"/>
    <xf numFmtId="0" fontId="0" fillId="4" borderId="0" xfId="0" applyFill="1" applyAlignment="1">
      <alignment horizontal="center" vertical="center" wrapText="1"/>
    </xf>
    <xf numFmtId="0" fontId="9" fillId="4" borderId="0" xfId="2" applyFill="1" applyAlignment="1">
      <alignment horizontal="center" vertical="center" wrapText="1"/>
    </xf>
    <xf numFmtId="17" fontId="0" fillId="0" borderId="0" xfId="0" applyNumberFormat="1"/>
    <xf numFmtId="0" fontId="3" fillId="7" borderId="0" xfId="0" applyFont="1" applyFill="1" applyAlignment="1">
      <alignment horizontal="center" vertical="center"/>
    </xf>
    <xf numFmtId="0" fontId="3" fillId="0" borderId="0" xfId="0" applyFont="1"/>
    <xf numFmtId="0" fontId="3" fillId="7" borderId="0" xfId="0" applyFont="1" applyFill="1" applyAlignment="1">
      <alignment horizontal="center" vertical="center" wrapText="1"/>
    </xf>
    <xf numFmtId="0" fontId="0" fillId="0" borderId="0" xfId="0" quotePrefix="1"/>
    <xf numFmtId="0" fontId="3" fillId="0" borderId="0" xfId="0" quotePrefix="1" applyFont="1"/>
    <xf numFmtId="0" fontId="10" fillId="0" borderId="0" xfId="0" applyFont="1"/>
    <xf numFmtId="0" fontId="11" fillId="2" borderId="1" xfId="1" applyFont="1"/>
    <xf numFmtId="0" fontId="12" fillId="0" borderId="0" xfId="0" applyFont="1"/>
    <xf numFmtId="17" fontId="13" fillId="0" borderId="0" xfId="0" applyNumberFormat="1" applyFont="1" applyAlignment="1">
      <alignment horizontal="center"/>
    </xf>
    <xf numFmtId="166" fontId="1" fillId="2" borderId="1" xfId="1" applyNumberFormat="1"/>
    <xf numFmtId="0" fontId="15" fillId="7" borderId="0" xfId="2" applyFont="1" applyFill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6" fontId="9" fillId="0" borderId="0" xfId="2" applyNumberFormat="1" applyAlignment="1">
      <alignment horizontal="center"/>
    </xf>
    <xf numFmtId="165" fontId="14" fillId="8" borderId="0" xfId="0" applyNumberFormat="1" applyFont="1" applyFill="1" applyAlignment="1">
      <alignment horizontal="center"/>
    </xf>
    <xf numFmtId="165" fontId="0" fillId="8" borderId="0" xfId="0" applyNumberFormat="1" applyFill="1" applyAlignment="1">
      <alignment horizontal="center"/>
    </xf>
    <xf numFmtId="18" fontId="4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4" borderId="0" xfId="0" applyFont="1" applyFill="1" applyAlignment="1">
      <alignment horizontal="left"/>
    </xf>
    <xf numFmtId="164" fontId="4" fillId="0" borderId="0" xfId="0" applyNumberFormat="1" applyFont="1" applyAlignment="1">
      <alignment horizontal="left"/>
    </xf>
    <xf numFmtId="165" fontId="14" fillId="8" borderId="0" xfId="0" applyNumberFormat="1" applyFont="1" applyFill="1" applyAlignment="1">
      <alignment horizontal="center"/>
    </xf>
    <xf numFmtId="165" fontId="0" fillId="8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quotePrefix="1" applyAlignment="1"/>
    <xf numFmtId="0" fontId="0" fillId="0" borderId="2" xfId="0" quotePrefix="1" applyBorder="1" applyAlignment="1"/>
    <xf numFmtId="0" fontId="0" fillId="0" borderId="0" xfId="0" quotePrefix="1" applyAlignment="1">
      <alignment wrapText="1"/>
    </xf>
    <xf numFmtId="0" fontId="0" fillId="0" borderId="2" xfId="0" quotePrefix="1" applyBorder="1" applyAlignment="1">
      <alignment wrapText="1"/>
    </xf>
  </cellXfs>
  <cellStyles count="3">
    <cellStyle name="Cálculo" xfId="1" builtinId="22"/>
    <cellStyle name="Normal" xfId="0" builtinId="0"/>
    <cellStyle name="Normal 2" xfId="2" xr:uid="{C4C06C82-509E-4EA3-B3A7-23087DA51002}"/>
  </cellStyles>
  <dxfs count="0"/>
  <tableStyles count="0" defaultTableStyle="TableStyleMedium2" defaultPivotStyle="PivotStyleLight16"/>
  <colors>
    <mruColors>
      <color rgb="FFDBE5E9"/>
      <color rgb="FFEFF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390526</xdr:colOff>
      <xdr:row>4</xdr:row>
      <xdr:rowOff>114300</xdr:rowOff>
    </xdr:from>
    <xdr:to>
      <xdr:col>6</xdr:col>
      <xdr:colOff>180976</xdr:colOff>
      <xdr:row>8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8C139C-8BD4-47D8-9EF1-C2E88B870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6" y="114300"/>
          <a:ext cx="161925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1B81-E0E5-4C46-8FD6-3BEEF2634107}">
  <sheetPr codeName="Sheet1"/>
  <dimension ref="A1:K53"/>
  <sheetViews>
    <sheetView showGridLines="0" tabSelected="1" zoomScale="119" workbookViewId="0">
      <selection activeCell="C7" sqref="C7"/>
    </sheetView>
  </sheetViews>
  <sheetFormatPr baseColWidth="10" defaultColWidth="0" defaultRowHeight="13.5" zeroHeight="1"/>
  <cols>
    <col min="1" max="11" width="9.125" style="7" customWidth="1"/>
    <col min="12" max="16384" width="9.125" style="7" hidden="1"/>
  </cols>
  <sheetData>
    <row r="1" spans="2:10"/>
    <row r="2" spans="2:10"/>
    <row r="3" spans="2:10"/>
    <row r="4" spans="2:10" customFormat="1"/>
    <row r="5" spans="2:10" customFormat="1">
      <c r="B5" s="1"/>
      <c r="C5" s="1"/>
      <c r="D5" s="1"/>
      <c r="E5" s="1"/>
      <c r="F5" s="1"/>
      <c r="G5" s="1"/>
      <c r="H5" s="1"/>
      <c r="I5" s="1"/>
      <c r="J5" s="1"/>
    </row>
    <row r="6" spans="2:10" customFormat="1">
      <c r="B6" s="1"/>
      <c r="C6" s="1"/>
      <c r="D6" s="1"/>
      <c r="E6" s="1"/>
      <c r="F6" s="1"/>
      <c r="G6" s="1"/>
      <c r="H6" s="1"/>
      <c r="I6" s="1"/>
      <c r="J6" s="1"/>
    </row>
    <row r="7" spans="2:10" customFormat="1">
      <c r="B7" s="1"/>
      <c r="C7" s="1"/>
      <c r="D7" s="1"/>
      <c r="E7" s="1"/>
      <c r="F7" s="1"/>
      <c r="G7" s="1"/>
      <c r="H7" s="1"/>
      <c r="I7" s="1"/>
      <c r="J7" s="1"/>
    </row>
    <row r="8" spans="2:10" customFormat="1">
      <c r="B8" s="1"/>
      <c r="C8" s="1"/>
      <c r="D8" s="1"/>
      <c r="E8" s="1"/>
      <c r="F8" s="1"/>
      <c r="G8" s="1"/>
      <c r="H8" s="1"/>
      <c r="I8" s="1"/>
      <c r="J8" s="1"/>
    </row>
    <row r="9" spans="2:10" customFormat="1">
      <c r="B9" s="1"/>
      <c r="C9" s="1"/>
      <c r="D9" s="1"/>
      <c r="E9" s="1"/>
      <c r="F9" s="1"/>
      <c r="G9" s="1"/>
      <c r="H9" s="1"/>
      <c r="I9" s="1"/>
      <c r="J9" s="1"/>
    </row>
    <row r="10" spans="2:10" customFormat="1">
      <c r="B10" s="1"/>
      <c r="C10" s="1"/>
      <c r="D10" s="1"/>
      <c r="E10" s="1"/>
      <c r="F10" s="1"/>
      <c r="G10" s="1"/>
      <c r="H10" s="1"/>
      <c r="I10" s="1"/>
      <c r="J10" s="1"/>
    </row>
    <row r="11" spans="2:10" customFormat="1" ht="17.649999999999999">
      <c r="B11" s="35" t="s">
        <v>0</v>
      </c>
      <c r="C11" s="35"/>
      <c r="D11" s="35"/>
      <c r="E11" s="35"/>
      <c r="F11" s="35"/>
      <c r="G11" s="35"/>
      <c r="H11" s="35"/>
      <c r="I11" s="35"/>
      <c r="J11" s="1"/>
    </row>
    <row r="12" spans="2:10" customFormat="1" ht="17.649999999999999">
      <c r="B12" s="35" t="s">
        <v>1</v>
      </c>
      <c r="C12" s="35"/>
      <c r="D12" s="35"/>
      <c r="E12" s="35"/>
      <c r="F12" s="35"/>
      <c r="G12" s="35"/>
      <c r="H12" s="35"/>
      <c r="I12" s="35"/>
      <c r="J12" s="1"/>
    </row>
    <row r="13" spans="2:10" customFormat="1">
      <c r="B13" s="1"/>
      <c r="C13" s="1"/>
      <c r="D13" s="1"/>
      <c r="E13" s="1"/>
      <c r="F13" s="1"/>
      <c r="G13" s="1"/>
      <c r="H13" s="1"/>
      <c r="I13" s="1"/>
      <c r="J13" s="1"/>
    </row>
    <row r="14" spans="2:10" customFormat="1">
      <c r="B14" s="1"/>
      <c r="C14" s="1"/>
      <c r="D14" s="1"/>
      <c r="E14" s="1"/>
      <c r="F14" s="1"/>
      <c r="G14" s="1"/>
      <c r="H14" s="1"/>
      <c r="I14" s="1"/>
      <c r="J14" s="1"/>
    </row>
    <row r="15" spans="2:10" customFormat="1" ht="13.9">
      <c r="B15" s="8" t="s">
        <v>2</v>
      </c>
      <c r="C15" s="9"/>
      <c r="D15" s="9"/>
      <c r="E15" s="36"/>
      <c r="F15" s="36"/>
      <c r="G15" s="36"/>
      <c r="H15" s="36"/>
      <c r="I15" s="36"/>
      <c r="J15" s="2"/>
    </row>
    <row r="16" spans="2:10" customFormat="1">
      <c r="B16" s="1"/>
      <c r="C16" s="1"/>
      <c r="D16" s="1"/>
      <c r="E16" s="2"/>
      <c r="F16" s="2"/>
      <c r="G16" s="2"/>
      <c r="H16" s="2"/>
      <c r="I16" s="2"/>
      <c r="J16" s="2"/>
    </row>
    <row r="17" spans="2:10" customFormat="1" ht="13.9">
      <c r="B17" s="8" t="s">
        <v>3</v>
      </c>
      <c r="C17" s="9"/>
      <c r="D17" s="9"/>
      <c r="E17" s="36"/>
      <c r="F17" s="36"/>
      <c r="G17" s="36"/>
      <c r="H17" s="36"/>
      <c r="I17" s="36"/>
      <c r="J17" s="2"/>
    </row>
    <row r="18" spans="2:10" customFormat="1">
      <c r="B18" s="1"/>
      <c r="C18" s="1"/>
      <c r="D18" s="1"/>
      <c r="E18" s="2"/>
      <c r="F18" s="2"/>
      <c r="G18" s="2"/>
      <c r="H18" s="2"/>
      <c r="I18" s="2"/>
      <c r="J18" s="2"/>
    </row>
    <row r="19" spans="2:10" customFormat="1" ht="13.9">
      <c r="B19" s="8" t="s">
        <v>4</v>
      </c>
      <c r="C19" s="9"/>
      <c r="D19" s="9"/>
      <c r="E19" s="36"/>
      <c r="F19" s="36"/>
      <c r="G19" s="36"/>
      <c r="H19" s="36"/>
      <c r="I19" s="36"/>
      <c r="J19" s="2"/>
    </row>
    <row r="20" spans="2:10" customFormat="1">
      <c r="B20" s="1"/>
      <c r="C20" s="1"/>
      <c r="D20" s="1"/>
      <c r="E20" s="1"/>
      <c r="F20" s="1"/>
      <c r="G20" s="1"/>
      <c r="H20" s="1"/>
      <c r="I20" s="1"/>
      <c r="J20" s="1"/>
    </row>
    <row r="21" spans="2:10" customFormat="1">
      <c r="B21" s="1"/>
      <c r="C21" s="1"/>
      <c r="D21" s="1"/>
      <c r="E21" s="1"/>
      <c r="F21" s="1"/>
      <c r="G21" s="1"/>
      <c r="H21" s="1"/>
      <c r="I21" s="1"/>
      <c r="J21" s="1"/>
    </row>
    <row r="22" spans="2:10" customFormat="1" ht="13.9">
      <c r="B22" s="3" t="s">
        <v>5</v>
      </c>
      <c r="C22" s="1"/>
      <c r="D22" s="1"/>
      <c r="E22" s="1"/>
      <c r="F22" s="1"/>
      <c r="G22" s="1"/>
      <c r="H22" s="1"/>
      <c r="I22" s="1"/>
      <c r="J22" s="1"/>
    </row>
    <row r="23" spans="2:10" customFormat="1">
      <c r="B23" s="1"/>
      <c r="C23" s="1"/>
      <c r="D23" s="1"/>
      <c r="E23" s="1"/>
      <c r="F23" s="1"/>
      <c r="G23" s="1"/>
      <c r="H23" s="1"/>
      <c r="I23" s="1"/>
      <c r="J23" s="1"/>
    </row>
    <row r="24" spans="2:10" customFormat="1">
      <c r="B24" s="1" t="s">
        <v>6</v>
      </c>
      <c r="C24" s="1"/>
      <c r="D24" s="1"/>
      <c r="E24" s="37">
        <v>45486</v>
      </c>
      <c r="F24" s="37"/>
      <c r="G24" s="37"/>
      <c r="H24" s="37"/>
      <c r="I24" s="37"/>
      <c r="J24" s="4"/>
    </row>
    <row r="25" spans="2:10" customFormat="1">
      <c r="B25" s="1" t="s">
        <v>7</v>
      </c>
      <c r="C25" s="1"/>
      <c r="D25" s="1"/>
      <c r="E25" s="31">
        <v>0.45833333333333331</v>
      </c>
      <c r="F25" s="31"/>
      <c r="G25" s="1"/>
      <c r="H25" s="1"/>
      <c r="I25" s="1"/>
      <c r="J25" s="1"/>
    </row>
    <row r="26" spans="2:10" customFormat="1">
      <c r="B26" s="1" t="s">
        <v>8</v>
      </c>
      <c r="C26" s="1"/>
      <c r="D26" s="1"/>
      <c r="E26" s="1" t="s">
        <v>9</v>
      </c>
      <c r="F26" s="1"/>
      <c r="G26" s="1"/>
      <c r="H26" s="1"/>
      <c r="I26" s="1"/>
      <c r="J26" s="1"/>
    </row>
    <row r="27" spans="2:10" customFormat="1">
      <c r="B27" s="1"/>
      <c r="C27" s="1"/>
      <c r="D27" s="1"/>
      <c r="E27" s="1"/>
      <c r="F27" s="1"/>
      <c r="G27" s="1"/>
      <c r="H27" s="1"/>
      <c r="I27" s="1"/>
      <c r="J27" s="1"/>
    </row>
    <row r="28" spans="2:10" customFormat="1" ht="13.9">
      <c r="B28" s="3" t="s">
        <v>10</v>
      </c>
      <c r="C28" s="1"/>
      <c r="D28" s="1"/>
      <c r="E28" s="1"/>
      <c r="F28" s="1"/>
      <c r="G28" s="1"/>
      <c r="H28" s="1"/>
      <c r="I28" s="1"/>
      <c r="J28" s="1"/>
    </row>
    <row r="29" spans="2:10" customFormat="1">
      <c r="B29" s="34" t="s">
        <v>11</v>
      </c>
      <c r="C29" s="34"/>
      <c r="D29" s="34"/>
      <c r="E29" s="34"/>
      <c r="F29" s="34"/>
      <c r="G29" s="34"/>
      <c r="H29" s="34"/>
      <c r="I29" s="34"/>
      <c r="J29" s="34"/>
    </row>
    <row r="30" spans="2:10" customFormat="1">
      <c r="B30" s="34"/>
      <c r="C30" s="34"/>
      <c r="D30" s="34"/>
      <c r="E30" s="34"/>
      <c r="F30" s="34"/>
      <c r="G30" s="34"/>
      <c r="H30" s="34"/>
      <c r="I30" s="34"/>
      <c r="J30" s="34"/>
    </row>
    <row r="31" spans="2:10" customFormat="1" ht="13.9">
      <c r="B31" s="5"/>
      <c r="C31" s="2"/>
      <c r="D31" s="2"/>
      <c r="E31" s="2"/>
      <c r="F31" s="2"/>
      <c r="G31" s="2"/>
      <c r="H31" s="2"/>
      <c r="I31" s="2"/>
      <c r="J31" s="2"/>
    </row>
    <row r="32" spans="2:10" customFormat="1" ht="13.9">
      <c r="B32" s="5" t="s">
        <v>12</v>
      </c>
      <c r="C32" s="2"/>
      <c r="D32" s="2"/>
      <c r="E32" s="2"/>
      <c r="F32" s="2"/>
      <c r="G32" s="2"/>
      <c r="H32" s="2"/>
      <c r="I32" s="2"/>
      <c r="J32" s="2"/>
    </row>
    <row r="33" spans="2:10" customFormat="1">
      <c r="B33" s="2" t="s">
        <v>13</v>
      </c>
      <c r="C33" s="2"/>
      <c r="D33" s="2"/>
      <c r="E33" s="2"/>
      <c r="F33" s="2"/>
      <c r="G33" s="2"/>
      <c r="H33" s="2"/>
      <c r="I33" s="2"/>
      <c r="J33" s="2"/>
    </row>
    <row r="34" spans="2:10" customFormat="1" ht="13.9">
      <c r="B34" s="32" t="s">
        <v>14</v>
      </c>
      <c r="C34" s="32"/>
      <c r="D34" s="32"/>
      <c r="E34" s="32"/>
      <c r="F34" s="32"/>
      <c r="G34" s="32"/>
      <c r="H34" s="32"/>
      <c r="I34" s="32"/>
      <c r="J34" s="32"/>
    </row>
    <row r="35" spans="2:10" customFormat="1">
      <c r="B35" s="33" t="s">
        <v>15</v>
      </c>
      <c r="C35" s="33"/>
      <c r="D35" s="33"/>
      <c r="E35" s="33"/>
      <c r="F35" s="33"/>
      <c r="G35" s="33"/>
      <c r="H35" s="33"/>
      <c r="I35" s="33"/>
      <c r="J35" s="33"/>
    </row>
    <row r="36" spans="2:10" customFormat="1">
      <c r="B36" s="1"/>
      <c r="C36" s="1"/>
      <c r="D36" s="1"/>
      <c r="E36" s="1"/>
      <c r="F36" s="1"/>
      <c r="G36" s="1"/>
      <c r="H36" s="1"/>
      <c r="I36" s="1"/>
      <c r="J36" s="1"/>
    </row>
    <row r="37" spans="2:10" customFormat="1" ht="13.9">
      <c r="B37" s="3" t="s">
        <v>16</v>
      </c>
      <c r="C37" s="1"/>
      <c r="D37" s="1"/>
      <c r="E37" s="1"/>
      <c r="F37" s="1"/>
      <c r="G37" s="1"/>
      <c r="H37" s="1"/>
      <c r="I37" s="1"/>
      <c r="J37" s="1"/>
    </row>
    <row r="38" spans="2:10" customFormat="1">
      <c r="B38" s="1" t="s">
        <v>17</v>
      </c>
      <c r="C38" s="1"/>
      <c r="D38" s="1"/>
      <c r="E38" s="1"/>
      <c r="F38" s="1"/>
      <c r="G38" s="1"/>
      <c r="H38" s="1"/>
      <c r="I38" s="1"/>
      <c r="J38" s="1"/>
    </row>
    <row r="39" spans="2:10" customFormat="1">
      <c r="B39" s="1"/>
      <c r="C39" s="1"/>
      <c r="D39" s="1"/>
      <c r="E39" s="1"/>
      <c r="F39" s="1"/>
      <c r="G39" s="1"/>
      <c r="H39" s="1"/>
      <c r="I39" s="1"/>
      <c r="J39" s="1"/>
    </row>
    <row r="40" spans="2:10" customFormat="1">
      <c r="B40" s="1" t="s">
        <v>18</v>
      </c>
      <c r="C40" s="1"/>
      <c r="D40" s="1"/>
      <c r="E40" s="1"/>
      <c r="F40" s="1"/>
      <c r="G40" s="1"/>
      <c r="H40" s="1"/>
      <c r="I40" s="1"/>
      <c r="J40" s="1"/>
    </row>
    <row r="41" spans="2:10" customFormat="1">
      <c r="B41" s="1"/>
      <c r="C41" s="1"/>
      <c r="D41" s="1"/>
      <c r="E41" s="1"/>
      <c r="F41" s="1"/>
      <c r="G41" s="1"/>
      <c r="H41" s="1"/>
      <c r="I41" s="1"/>
      <c r="J41" s="1"/>
    </row>
    <row r="42" spans="2:10" customFormat="1" ht="13.9">
      <c r="B42" s="3"/>
      <c r="C42" s="1"/>
      <c r="D42" s="1"/>
      <c r="E42" s="1"/>
      <c r="F42" s="1"/>
      <c r="G42" s="1"/>
      <c r="H42" s="1"/>
      <c r="I42" s="1"/>
      <c r="J42" s="1"/>
    </row>
    <row r="43" spans="2:10" customFormat="1" ht="13.9">
      <c r="B43" s="3" t="s">
        <v>19</v>
      </c>
      <c r="C43" s="1"/>
      <c r="D43" s="1"/>
      <c r="E43" s="1"/>
      <c r="F43" s="1"/>
      <c r="G43" s="1"/>
      <c r="H43" s="1"/>
      <c r="I43" s="1"/>
      <c r="J43" s="1"/>
    </row>
    <row r="44" spans="2:10" customFormat="1" ht="13.9">
      <c r="B44" s="3" t="s">
        <v>20</v>
      </c>
      <c r="C44" s="1"/>
      <c r="D44" s="1"/>
      <c r="E44" s="1"/>
      <c r="F44" s="1"/>
      <c r="G44" s="1"/>
      <c r="H44" s="1"/>
      <c r="I44" s="1"/>
      <c r="J44" s="1"/>
    </row>
    <row r="45" spans="2:10" customFormat="1">
      <c r="B45" s="1"/>
      <c r="C45" s="1"/>
      <c r="D45" s="1"/>
      <c r="E45" s="1"/>
      <c r="F45" s="1"/>
      <c r="G45" s="1"/>
      <c r="H45" s="1"/>
      <c r="I45" s="1"/>
      <c r="J45" s="1"/>
    </row>
    <row r="46" spans="2:10" customFormat="1">
      <c r="B46" s="6" t="str">
        <f>+IF(OR(E15="",E17="",E19=""),"* Si los datos en esta hoja están vacíos, no se calificará el examen.","")</f>
        <v>* Si los datos en esta hoja están vacíos, no se calificará el examen.</v>
      </c>
      <c r="C46" s="1"/>
      <c r="D46" s="1"/>
      <c r="E46" s="1"/>
      <c r="F46" s="1"/>
      <c r="G46" s="1"/>
      <c r="H46" s="1"/>
      <c r="I46" s="1"/>
      <c r="J46" s="1"/>
    </row>
    <row r="47" spans="2:10" customFormat="1">
      <c r="B47" s="1"/>
      <c r="C47" s="1"/>
      <c r="D47" s="1"/>
      <c r="E47" s="1"/>
      <c r="F47" s="1"/>
      <c r="G47" s="1"/>
      <c r="H47" s="1"/>
      <c r="I47" s="1"/>
      <c r="J47" s="1"/>
    </row>
    <row r="48" spans="2:10" customFormat="1"/>
    <row r="49" customFormat="1"/>
    <row r="50"/>
    <row r="51"/>
    <row r="52"/>
    <row r="53"/>
  </sheetData>
  <protectedRanges>
    <protectedRange algorithmName="SHA-512" hashValue="mhjao7muy87pRR7mdRT4e5OJ0h5H/M4rNq00zgIjT28pqtcSHQS2cZOS7AEOjXWBauJLdhsj3m019vPwjYg4jQ==" saltValue="dYx4lEqSOsf8Vurw/R9NIA==" spinCount="100000" sqref="E15 E17 E19" name="Datos"/>
  </protectedRanges>
  <mergeCells count="10">
    <mergeCell ref="E25:F25"/>
    <mergeCell ref="B34:J34"/>
    <mergeCell ref="B35:J35"/>
    <mergeCell ref="B29:J30"/>
    <mergeCell ref="B11:I11"/>
    <mergeCell ref="B12:I12"/>
    <mergeCell ref="E15:I15"/>
    <mergeCell ref="E17:I17"/>
    <mergeCell ref="E19:I19"/>
    <mergeCell ref="E24:I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97A2-1976-4FF5-87ED-81A537390D36}">
  <sheetPr codeName="Sheet2"/>
  <dimension ref="A1"/>
  <sheetViews>
    <sheetView topLeftCell="A1048576" workbookViewId="0">
      <selection sqref="A1:XFD1048576"/>
    </sheetView>
  </sheetViews>
  <sheetFormatPr baseColWidth="10" defaultColWidth="0" defaultRowHeight="13.5" zeroHeight="1"/>
  <cols>
    <col min="1" max="1" width="9.125" customWidth="1"/>
    <col min="2" max="16384" width="9.125" hidden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646E-561B-4D2C-B07F-ABF3F03C021C}">
  <sheetPr codeName="Sheet4"/>
  <dimension ref="B1:AD250"/>
  <sheetViews>
    <sheetView showGridLines="0" zoomScale="84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5" sqref="G5"/>
    </sheetView>
  </sheetViews>
  <sheetFormatPr baseColWidth="10" defaultColWidth="9" defaultRowHeight="13.5"/>
  <cols>
    <col min="1" max="2" width="3.5625" customWidth="1"/>
    <col min="3" max="3" width="6.125" customWidth="1"/>
    <col min="4" max="4" width="7.3125" customWidth="1"/>
    <col min="5" max="5" width="9.125" customWidth="1"/>
    <col min="6" max="6" width="1" customWidth="1"/>
    <col min="7" max="30" width="14" customWidth="1"/>
  </cols>
  <sheetData>
    <row r="1" spans="2:30" s="10" customFormat="1"/>
    <row r="2" spans="2:30" s="10" customFormat="1" ht="13.9">
      <c r="B2" s="11" t="s">
        <v>70</v>
      </c>
      <c r="C2" s="11"/>
      <c r="D2" s="11"/>
    </row>
    <row r="3" spans="2:30" s="10" customFormat="1"/>
    <row r="5" spans="2:30" ht="14.25"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25</v>
      </c>
      <c r="L5" s="13" t="s">
        <v>26</v>
      </c>
      <c r="M5" s="13" t="s">
        <v>27</v>
      </c>
      <c r="N5" s="13" t="s">
        <v>28</v>
      </c>
      <c r="O5" s="13" t="s">
        <v>29</v>
      </c>
      <c r="P5" s="13" t="s">
        <v>30</v>
      </c>
      <c r="Q5" s="13" t="s">
        <v>31</v>
      </c>
      <c r="R5" s="13" t="s">
        <v>32</v>
      </c>
      <c r="S5" s="13" t="s">
        <v>33</v>
      </c>
      <c r="T5" s="13" t="s">
        <v>34</v>
      </c>
      <c r="U5" s="13" t="s">
        <v>35</v>
      </c>
      <c r="V5" s="13" t="s">
        <v>36</v>
      </c>
      <c r="W5" s="13" t="s">
        <v>37</v>
      </c>
      <c r="X5" s="13" t="s">
        <v>38</v>
      </c>
      <c r="Y5" s="13" t="s">
        <v>39</v>
      </c>
      <c r="Z5" s="13" t="s">
        <v>40</v>
      </c>
      <c r="AA5" s="13" t="s">
        <v>41</v>
      </c>
      <c r="AB5" s="14" t="s">
        <v>42</v>
      </c>
      <c r="AC5" s="14" t="s">
        <v>43</v>
      </c>
      <c r="AD5" s="14" t="s">
        <v>44</v>
      </c>
    </row>
    <row r="6" spans="2:30" ht="97.15">
      <c r="C6" t="s">
        <v>71</v>
      </c>
      <c r="D6" t="s">
        <v>72</v>
      </c>
      <c r="E6" s="16" t="s">
        <v>6</v>
      </c>
      <c r="F6" s="17"/>
      <c r="G6" s="18" t="s">
        <v>45</v>
      </c>
      <c r="H6" s="18" t="s">
        <v>46</v>
      </c>
      <c r="I6" s="18" t="s">
        <v>47</v>
      </c>
      <c r="J6" s="18" t="s">
        <v>48</v>
      </c>
      <c r="K6" s="18" t="s">
        <v>49</v>
      </c>
      <c r="L6" s="18" t="s">
        <v>50</v>
      </c>
      <c r="M6" s="18" t="s">
        <v>51</v>
      </c>
      <c r="N6" s="18" t="s">
        <v>52</v>
      </c>
      <c r="O6" s="18" t="s">
        <v>53</v>
      </c>
      <c r="P6" s="18" t="s">
        <v>54</v>
      </c>
      <c r="Q6" s="18" t="s">
        <v>55</v>
      </c>
      <c r="R6" s="18" t="s">
        <v>56</v>
      </c>
      <c r="S6" s="18" t="s">
        <v>57</v>
      </c>
      <c r="T6" s="18" t="s">
        <v>58</v>
      </c>
      <c r="U6" s="18" t="s">
        <v>59</v>
      </c>
      <c r="V6" s="18" t="s">
        <v>60</v>
      </c>
      <c r="W6" s="18" t="s">
        <v>61</v>
      </c>
      <c r="X6" s="18" t="s">
        <v>62</v>
      </c>
      <c r="Y6" s="18" t="s">
        <v>63</v>
      </c>
      <c r="Z6" s="18" t="s">
        <v>64</v>
      </c>
      <c r="AA6" s="18" t="s">
        <v>65</v>
      </c>
      <c r="AB6" s="26" t="s">
        <v>66</v>
      </c>
      <c r="AC6" s="26" t="s">
        <v>67</v>
      </c>
      <c r="AD6" s="26" t="s">
        <v>68</v>
      </c>
    </row>
    <row r="7" spans="2:30" ht="14.25">
      <c r="C7">
        <f>+MONTH(E7)</f>
        <v>1</v>
      </c>
      <c r="D7">
        <f>+YEAR(E7)</f>
        <v>2004</v>
      </c>
      <c r="E7" s="15">
        <v>37987</v>
      </c>
      <c r="G7" s="27">
        <v>2730</v>
      </c>
      <c r="H7" s="27" t="s">
        <v>69</v>
      </c>
      <c r="I7" s="27">
        <v>865.5</v>
      </c>
      <c r="J7" s="27">
        <v>489.54</v>
      </c>
      <c r="K7" s="27">
        <v>375.96</v>
      </c>
      <c r="L7" s="27">
        <v>3.4673523809523799</v>
      </c>
      <c r="M7" s="27">
        <v>3.4671666666666701</v>
      </c>
      <c r="N7" s="27">
        <v>3.4655380952381001</v>
      </c>
      <c r="O7" s="27">
        <v>55.808</v>
      </c>
      <c r="P7" s="27">
        <v>17.114000000000001</v>
      </c>
      <c r="Q7" s="27">
        <v>97.221000000000004</v>
      </c>
      <c r="R7" s="27">
        <v>230.60499999999999</v>
      </c>
      <c r="S7" s="27">
        <v>0.70799999999999996</v>
      </c>
      <c r="T7" s="27">
        <v>23.428000000000001</v>
      </c>
      <c r="U7" s="27">
        <v>418.084</v>
      </c>
      <c r="V7" s="27">
        <v>2.7650000000000001</v>
      </c>
      <c r="W7" s="27">
        <v>2582.444</v>
      </c>
      <c r="X7" s="27">
        <v>123.46899999999999</v>
      </c>
      <c r="Y7" s="27">
        <v>1371.0740000000001</v>
      </c>
      <c r="Z7" s="27" t="s">
        <v>69</v>
      </c>
      <c r="AA7" s="27" t="s">
        <v>69</v>
      </c>
      <c r="AB7" s="28" t="s">
        <v>69</v>
      </c>
      <c r="AC7" s="28" t="s">
        <v>69</v>
      </c>
      <c r="AD7" s="28" t="s">
        <v>69</v>
      </c>
    </row>
    <row r="8" spans="2:30" ht="14.25">
      <c r="C8">
        <f t="shared" ref="C8:C71" si="0">+MONTH(E8)</f>
        <v>2</v>
      </c>
      <c r="D8">
        <f t="shared" ref="D8:D71" si="1">+YEAR(E8)</f>
        <v>2004</v>
      </c>
      <c r="E8" s="15">
        <f>+EDATE(E7,1)</f>
        <v>38018</v>
      </c>
      <c r="G8" s="27">
        <v>2748.11</v>
      </c>
      <c r="H8" s="27" t="s">
        <v>69</v>
      </c>
      <c r="I8" s="27">
        <v>695.75</v>
      </c>
      <c r="J8" s="27">
        <v>509.57</v>
      </c>
      <c r="K8" s="27">
        <v>186.17</v>
      </c>
      <c r="L8" s="27">
        <v>3.4847700000000001</v>
      </c>
      <c r="M8" s="27">
        <v>3.4834999999999998</v>
      </c>
      <c r="N8" s="27">
        <v>3.4784774999999999</v>
      </c>
      <c r="O8" s="27">
        <v>63.423000000000002</v>
      </c>
      <c r="P8" s="27">
        <v>15.976000000000001</v>
      </c>
      <c r="Q8" s="27">
        <v>80.662000000000006</v>
      </c>
      <c r="R8" s="27">
        <v>229.547</v>
      </c>
      <c r="S8" s="27">
        <v>0.71499999999999997</v>
      </c>
      <c r="T8" s="27">
        <v>23.01</v>
      </c>
      <c r="U8" s="27">
        <v>391.36900000000003</v>
      </c>
      <c r="V8" s="27">
        <v>2.89</v>
      </c>
      <c r="W8" s="27">
        <v>2342.076</v>
      </c>
      <c r="X8" s="27">
        <v>112.029</v>
      </c>
      <c r="Y8" s="27">
        <v>988.548</v>
      </c>
      <c r="Z8" s="27" t="s">
        <v>69</v>
      </c>
      <c r="AA8" s="27" t="s">
        <v>69</v>
      </c>
      <c r="AB8" s="28" t="s">
        <v>69</v>
      </c>
      <c r="AC8" s="28" t="s">
        <v>69</v>
      </c>
      <c r="AD8" s="28" t="s">
        <v>69</v>
      </c>
    </row>
    <row r="9" spans="2:30" ht="14.25">
      <c r="C9">
        <f t="shared" si="0"/>
        <v>3</v>
      </c>
      <c r="D9">
        <f t="shared" si="1"/>
        <v>2004</v>
      </c>
      <c r="E9" s="15">
        <f t="shared" ref="E9:E72" si="2">+EDATE(E8,1)</f>
        <v>38047</v>
      </c>
      <c r="G9" s="27">
        <v>3035.72</v>
      </c>
      <c r="H9" s="27" t="s">
        <v>69</v>
      </c>
      <c r="I9" s="27">
        <v>673.43</v>
      </c>
      <c r="J9" s="27">
        <v>439.97</v>
      </c>
      <c r="K9" s="27">
        <v>233.45</v>
      </c>
      <c r="L9" s="27">
        <v>3.4650913043478302</v>
      </c>
      <c r="M9" s="27">
        <v>3.4650847826087001</v>
      </c>
      <c r="N9" s="27">
        <v>3.4629326086956498</v>
      </c>
      <c r="O9" s="27">
        <v>69.367999999999995</v>
      </c>
      <c r="P9" s="27">
        <v>13.413</v>
      </c>
      <c r="Q9" s="27">
        <v>88.777000000000001</v>
      </c>
      <c r="R9" s="27">
        <v>237.87200000000001</v>
      </c>
      <c r="S9" s="27">
        <v>0.92</v>
      </c>
      <c r="T9" s="27">
        <v>22.324999999999999</v>
      </c>
      <c r="U9" s="27">
        <v>408.01</v>
      </c>
      <c r="V9" s="27">
        <v>2.8879999999999999</v>
      </c>
      <c r="W9" s="27">
        <v>2490.5360000000001</v>
      </c>
      <c r="X9" s="27">
        <v>122.938</v>
      </c>
      <c r="Y9" s="27">
        <v>1340.758</v>
      </c>
      <c r="Z9" s="27" t="s">
        <v>69</v>
      </c>
      <c r="AA9" s="27" t="s">
        <v>69</v>
      </c>
      <c r="AB9" s="28" t="s">
        <v>69</v>
      </c>
      <c r="AC9" s="28" t="s">
        <v>69</v>
      </c>
      <c r="AD9" s="28" t="s">
        <v>69</v>
      </c>
    </row>
    <row r="10" spans="2:30" ht="14.25">
      <c r="C10">
        <f t="shared" si="0"/>
        <v>4</v>
      </c>
      <c r="D10">
        <f t="shared" si="1"/>
        <v>2004</v>
      </c>
      <c r="E10" s="15">
        <f t="shared" si="2"/>
        <v>38078</v>
      </c>
      <c r="G10" s="27">
        <v>2827.74</v>
      </c>
      <c r="H10" s="27" t="s">
        <v>69</v>
      </c>
      <c r="I10" s="27">
        <v>898.96</v>
      </c>
      <c r="J10" s="27">
        <v>750.64</v>
      </c>
      <c r="K10" s="27">
        <v>148.32</v>
      </c>
      <c r="L10" s="27">
        <v>3.4698899999999999</v>
      </c>
      <c r="M10" s="27">
        <v>3.4696500000000001</v>
      </c>
      <c r="N10" s="27">
        <v>3.4654474999999998</v>
      </c>
      <c r="O10" s="27">
        <v>69.411000000000001</v>
      </c>
      <c r="P10" s="27">
        <v>13.866</v>
      </c>
      <c r="Q10" s="27">
        <v>89.641000000000005</v>
      </c>
      <c r="R10" s="27">
        <v>248.28</v>
      </c>
      <c r="S10" s="27">
        <v>1.004</v>
      </c>
      <c r="T10" s="27">
        <v>22.478999999999999</v>
      </c>
      <c r="U10" s="27">
        <v>384.88299999999998</v>
      </c>
      <c r="V10" s="27">
        <v>2.8260000000000001</v>
      </c>
      <c r="W10" s="27">
        <v>2406.0830000000001</v>
      </c>
      <c r="X10" s="27">
        <v>122.36</v>
      </c>
      <c r="Y10" s="27">
        <v>1872.8889999999999</v>
      </c>
      <c r="Z10" s="27" t="s">
        <v>69</v>
      </c>
      <c r="AA10" s="27" t="s">
        <v>69</v>
      </c>
      <c r="AB10" s="28" t="s">
        <v>69</v>
      </c>
      <c r="AC10" s="28" t="s">
        <v>69</v>
      </c>
      <c r="AD10" s="28" t="s">
        <v>69</v>
      </c>
    </row>
    <row r="11" spans="2:30" ht="14.25">
      <c r="C11">
        <f t="shared" si="0"/>
        <v>5</v>
      </c>
      <c r="D11">
        <f t="shared" si="1"/>
        <v>2004</v>
      </c>
      <c r="E11" s="15">
        <f t="shared" si="2"/>
        <v>38108</v>
      </c>
      <c r="G11" s="27">
        <v>2926.83</v>
      </c>
      <c r="H11" s="27" t="s">
        <v>69</v>
      </c>
      <c r="I11" s="27">
        <v>588.58000000000004</v>
      </c>
      <c r="J11" s="27">
        <v>303.38</v>
      </c>
      <c r="K11" s="27">
        <v>285.2</v>
      </c>
      <c r="L11" s="27">
        <v>3.4873904761904799</v>
      </c>
      <c r="M11" s="27">
        <v>3.4872380952381001</v>
      </c>
      <c r="N11" s="27">
        <v>3.4836619047619002</v>
      </c>
      <c r="O11" s="27">
        <v>59.302</v>
      </c>
      <c r="P11" s="27">
        <v>13.003</v>
      </c>
      <c r="Q11" s="27">
        <v>100.57899999999999</v>
      </c>
      <c r="R11" s="27">
        <v>237.482</v>
      </c>
      <c r="S11" s="27">
        <v>0.84399999999999997</v>
      </c>
      <c r="T11" s="27">
        <v>23.152000000000001</v>
      </c>
      <c r="U11" s="27">
        <v>392.59399999999999</v>
      </c>
      <c r="V11" s="27">
        <v>2.94</v>
      </c>
      <c r="W11" s="27">
        <v>2489.4430000000002</v>
      </c>
      <c r="X11" s="27">
        <v>100.08</v>
      </c>
      <c r="Y11" s="27">
        <v>2628.558</v>
      </c>
      <c r="Z11" s="27" t="s">
        <v>69</v>
      </c>
      <c r="AA11" s="27" t="s">
        <v>69</v>
      </c>
      <c r="AB11" s="28" t="s">
        <v>69</v>
      </c>
      <c r="AC11" s="28" t="s">
        <v>69</v>
      </c>
      <c r="AD11" s="28" t="s">
        <v>69</v>
      </c>
    </row>
    <row r="12" spans="2:30" ht="14.25">
      <c r="C12">
        <f t="shared" si="0"/>
        <v>6</v>
      </c>
      <c r="D12">
        <f t="shared" si="1"/>
        <v>2004</v>
      </c>
      <c r="E12" s="15">
        <f t="shared" si="2"/>
        <v>38139</v>
      </c>
      <c r="G12" s="27">
        <v>2885.9</v>
      </c>
      <c r="H12" s="27" t="s">
        <v>69</v>
      </c>
      <c r="I12" s="27">
        <v>795.65</v>
      </c>
      <c r="J12" s="27">
        <v>379.14</v>
      </c>
      <c r="K12" s="27">
        <v>416.5</v>
      </c>
      <c r="L12" s="27">
        <v>3.4770619047619</v>
      </c>
      <c r="M12" s="27">
        <v>3.4771666666666698</v>
      </c>
      <c r="N12" s="27">
        <v>3.4745285714285701</v>
      </c>
      <c r="O12" s="27">
        <v>75.010000000000005</v>
      </c>
      <c r="P12" s="27">
        <v>12.593999999999999</v>
      </c>
      <c r="Q12" s="27">
        <v>72.917000000000002</v>
      </c>
      <c r="R12" s="27">
        <v>232.703</v>
      </c>
      <c r="S12" s="27">
        <v>0.95199999999999996</v>
      </c>
      <c r="T12" s="27">
        <v>22.937999999999999</v>
      </c>
      <c r="U12" s="27">
        <v>232.78299999999999</v>
      </c>
      <c r="V12" s="27">
        <v>3.016</v>
      </c>
      <c r="W12" s="27">
        <v>2440.5439999999999</v>
      </c>
      <c r="X12" s="27">
        <v>245.53700000000001</v>
      </c>
      <c r="Y12" s="27">
        <v>2923.3429999999998</v>
      </c>
      <c r="Z12" s="27" t="s">
        <v>69</v>
      </c>
      <c r="AA12" s="27" t="s">
        <v>69</v>
      </c>
      <c r="AB12" s="28" t="s">
        <v>69</v>
      </c>
      <c r="AC12" s="28" t="s">
        <v>69</v>
      </c>
      <c r="AD12" s="28" t="s">
        <v>69</v>
      </c>
    </row>
    <row r="13" spans="2:30" ht="14.25">
      <c r="C13">
        <f t="shared" si="0"/>
        <v>7</v>
      </c>
      <c r="D13">
        <f t="shared" si="1"/>
        <v>2004</v>
      </c>
      <c r="E13" s="15">
        <f t="shared" si="2"/>
        <v>38169</v>
      </c>
      <c r="G13" s="27">
        <v>2825.45</v>
      </c>
      <c r="H13" s="27" t="s">
        <v>69</v>
      </c>
      <c r="I13" s="27">
        <v>598.01</v>
      </c>
      <c r="J13" s="27">
        <v>288.82</v>
      </c>
      <c r="K13" s="27">
        <v>309.19</v>
      </c>
      <c r="L13" s="27">
        <v>3.440715</v>
      </c>
      <c r="M13" s="27">
        <v>3.4413</v>
      </c>
      <c r="N13" s="27">
        <v>3.4463875000000002</v>
      </c>
      <c r="O13" s="27">
        <v>61.406999999999996</v>
      </c>
      <c r="P13" s="27">
        <v>12.875</v>
      </c>
      <c r="Q13" s="27">
        <v>89.786000000000001</v>
      </c>
      <c r="R13" s="27">
        <v>237.76400000000001</v>
      </c>
      <c r="S13" s="27">
        <v>0.97799999999999998</v>
      </c>
      <c r="T13" s="27">
        <v>23.067</v>
      </c>
      <c r="U13" s="27">
        <v>174.488</v>
      </c>
      <c r="V13" s="27">
        <v>3.0590000000000002</v>
      </c>
      <c r="W13" s="27">
        <v>2520.31</v>
      </c>
      <c r="X13" s="27">
        <v>259.87900000000002</v>
      </c>
      <c r="Y13" s="27">
        <v>2849.3049999999998</v>
      </c>
      <c r="Z13" s="27" t="s">
        <v>69</v>
      </c>
      <c r="AA13" s="27" t="s">
        <v>69</v>
      </c>
      <c r="AB13" s="28" t="s">
        <v>69</v>
      </c>
      <c r="AC13" s="28" t="s">
        <v>69</v>
      </c>
      <c r="AD13" s="28" t="s">
        <v>69</v>
      </c>
    </row>
    <row r="14" spans="2:30" ht="14.25">
      <c r="C14">
        <f t="shared" si="0"/>
        <v>8</v>
      </c>
      <c r="D14">
        <f t="shared" si="1"/>
        <v>2004</v>
      </c>
      <c r="E14" s="15">
        <f t="shared" si="2"/>
        <v>38200</v>
      </c>
      <c r="G14" s="27">
        <v>2850.68</v>
      </c>
      <c r="H14" s="27" t="s">
        <v>69</v>
      </c>
      <c r="I14" s="27">
        <v>707.98</v>
      </c>
      <c r="J14" s="27">
        <v>333.23</v>
      </c>
      <c r="K14" s="27">
        <v>374.76</v>
      </c>
      <c r="L14" s="27">
        <v>3.3949428571428601</v>
      </c>
      <c r="M14" s="27">
        <v>3.39545238095238</v>
      </c>
      <c r="N14" s="27">
        <v>3.3959142857142899</v>
      </c>
      <c r="O14" s="27">
        <v>68.284000000000006</v>
      </c>
      <c r="P14" s="27">
        <v>13.143000000000001</v>
      </c>
      <c r="Q14" s="27">
        <v>97.555000000000007</v>
      </c>
      <c r="R14" s="27">
        <v>261.04300000000001</v>
      </c>
      <c r="S14" s="27">
        <v>1.3049999999999999</v>
      </c>
      <c r="T14" s="27">
        <v>25.420999999999999</v>
      </c>
      <c r="U14" s="27">
        <v>376.91</v>
      </c>
      <c r="V14" s="27">
        <v>3.419</v>
      </c>
      <c r="W14" s="27">
        <v>2477.884</v>
      </c>
      <c r="X14" s="27">
        <v>433.60899999999998</v>
      </c>
      <c r="Y14" s="27">
        <v>2869.6109999999999</v>
      </c>
      <c r="Z14" s="27" t="s">
        <v>69</v>
      </c>
      <c r="AA14" s="27" t="s">
        <v>69</v>
      </c>
      <c r="AB14" s="28" t="s">
        <v>69</v>
      </c>
      <c r="AC14" s="28" t="s">
        <v>69</v>
      </c>
      <c r="AD14" s="28" t="s">
        <v>69</v>
      </c>
    </row>
    <row r="15" spans="2:30" ht="14.25">
      <c r="C15">
        <f t="shared" si="0"/>
        <v>9</v>
      </c>
      <c r="D15">
        <f t="shared" si="1"/>
        <v>2004</v>
      </c>
      <c r="E15" s="15">
        <f t="shared" si="2"/>
        <v>38231</v>
      </c>
      <c r="G15" s="27">
        <v>3278.8</v>
      </c>
      <c r="H15" s="27" t="s">
        <v>69</v>
      </c>
      <c r="I15" s="27">
        <v>594.49</v>
      </c>
      <c r="J15" s="27">
        <v>309.38</v>
      </c>
      <c r="K15" s="27">
        <v>285.11</v>
      </c>
      <c r="L15" s="27">
        <v>3.3574409090909101</v>
      </c>
      <c r="M15" s="27">
        <v>3.3575909090909102</v>
      </c>
      <c r="N15" s="27">
        <v>3.3520636363636398</v>
      </c>
      <c r="O15" s="27">
        <v>72.790999999999997</v>
      </c>
      <c r="P15" s="27">
        <v>13.452999999999999</v>
      </c>
      <c r="Q15" s="27">
        <v>75.435000000000002</v>
      </c>
      <c r="R15" s="27">
        <v>240.37100000000001</v>
      </c>
      <c r="S15" s="27">
        <v>1.3720000000000001</v>
      </c>
      <c r="T15" s="27">
        <v>24.041</v>
      </c>
      <c r="U15" s="27">
        <v>381.66</v>
      </c>
      <c r="V15" s="27">
        <v>2.9390000000000001</v>
      </c>
      <c r="W15" s="27">
        <v>2365.607</v>
      </c>
      <c r="X15" s="27">
        <v>790.16800000000001</v>
      </c>
      <c r="Y15" s="27">
        <v>3723.933</v>
      </c>
      <c r="Z15" s="27" t="s">
        <v>69</v>
      </c>
      <c r="AA15" s="27" t="s">
        <v>69</v>
      </c>
      <c r="AB15" s="28" t="s">
        <v>69</v>
      </c>
      <c r="AC15" s="28" t="s">
        <v>69</v>
      </c>
      <c r="AD15" s="28" t="s">
        <v>69</v>
      </c>
    </row>
    <row r="16" spans="2:30" ht="14.25">
      <c r="C16">
        <f t="shared" si="0"/>
        <v>10</v>
      </c>
      <c r="D16">
        <f t="shared" si="1"/>
        <v>2004</v>
      </c>
      <c r="E16" s="15">
        <f t="shared" si="2"/>
        <v>38261</v>
      </c>
      <c r="G16" s="27">
        <v>3545.37</v>
      </c>
      <c r="H16" s="27" t="s">
        <v>69</v>
      </c>
      <c r="I16" s="27">
        <v>640.86</v>
      </c>
      <c r="J16" s="27">
        <v>474.14</v>
      </c>
      <c r="K16" s="27">
        <v>166.72</v>
      </c>
      <c r="L16" s="27">
        <v>3.3206349999999998</v>
      </c>
      <c r="M16" s="27">
        <v>3.3210250000000001</v>
      </c>
      <c r="N16" s="27">
        <v>3.3167875000000002</v>
      </c>
      <c r="O16" s="27">
        <v>66.733999999999995</v>
      </c>
      <c r="P16" s="27">
        <v>15.398</v>
      </c>
      <c r="Q16" s="27">
        <v>85.298000000000002</v>
      </c>
      <c r="R16" s="27">
        <v>240.92699999999999</v>
      </c>
      <c r="S16" s="27">
        <v>1.484</v>
      </c>
      <c r="T16" s="27">
        <v>24.475000000000001</v>
      </c>
      <c r="U16" s="27">
        <v>373.87700000000001</v>
      </c>
      <c r="V16" s="27">
        <v>3.13</v>
      </c>
      <c r="W16" s="27">
        <v>2455.3150000000001</v>
      </c>
      <c r="X16" s="27">
        <v>1027.509</v>
      </c>
      <c r="Y16" s="27">
        <v>3948.6170000000002</v>
      </c>
      <c r="Z16" s="27" t="s">
        <v>69</v>
      </c>
      <c r="AA16" s="27" t="s">
        <v>69</v>
      </c>
      <c r="AB16" s="28" t="s">
        <v>69</v>
      </c>
      <c r="AC16" s="28" t="s">
        <v>69</v>
      </c>
      <c r="AD16" s="28" t="s">
        <v>69</v>
      </c>
    </row>
    <row r="17" spans="3:30" ht="14.25">
      <c r="C17">
        <f t="shared" si="0"/>
        <v>11</v>
      </c>
      <c r="D17">
        <f t="shared" si="1"/>
        <v>2004</v>
      </c>
      <c r="E17" s="15">
        <f t="shared" si="2"/>
        <v>38292</v>
      </c>
      <c r="G17" s="27">
        <v>3616.72</v>
      </c>
      <c r="H17" s="27" t="s">
        <v>69</v>
      </c>
      <c r="I17" s="27">
        <v>506.83</v>
      </c>
      <c r="J17" s="27">
        <v>385.13</v>
      </c>
      <c r="K17" s="27">
        <v>121.71</v>
      </c>
      <c r="L17" s="27">
        <v>3.3098333333333301</v>
      </c>
      <c r="M17" s="27">
        <v>3.31016666666667</v>
      </c>
      <c r="N17" s="27">
        <v>3.3071380952381002</v>
      </c>
      <c r="O17" s="27">
        <v>68.388000000000005</v>
      </c>
      <c r="P17" s="27">
        <v>14.175000000000001</v>
      </c>
      <c r="Q17" s="27">
        <v>81.893000000000001</v>
      </c>
      <c r="R17" s="27">
        <v>237.22900000000001</v>
      </c>
      <c r="S17" s="27">
        <v>1.4470000000000001</v>
      </c>
      <c r="T17" s="27">
        <v>23.385999999999999</v>
      </c>
      <c r="U17" s="27">
        <v>382.82799999999997</v>
      </c>
      <c r="V17" s="27">
        <v>3.1629999999999998</v>
      </c>
      <c r="W17" s="27">
        <v>2249.1129999999998</v>
      </c>
      <c r="X17" s="27">
        <v>1065.269</v>
      </c>
      <c r="Y17" s="27">
        <v>3472.7510000000002</v>
      </c>
      <c r="Z17" s="27" t="s">
        <v>69</v>
      </c>
      <c r="AA17" s="27" t="s">
        <v>69</v>
      </c>
      <c r="AB17" s="28" t="s">
        <v>69</v>
      </c>
      <c r="AC17" s="28" t="s">
        <v>69</v>
      </c>
      <c r="AD17" s="28" t="s">
        <v>69</v>
      </c>
    </row>
    <row r="18" spans="3:30" ht="14.25">
      <c r="C18">
        <f t="shared" si="0"/>
        <v>12</v>
      </c>
      <c r="D18">
        <f t="shared" si="1"/>
        <v>2004</v>
      </c>
      <c r="E18" s="15">
        <f t="shared" si="2"/>
        <v>38322</v>
      </c>
      <c r="G18" s="27">
        <v>3710.39</v>
      </c>
      <c r="H18" s="27" t="s">
        <v>69</v>
      </c>
      <c r="I18" s="27">
        <v>854.52</v>
      </c>
      <c r="J18" s="27">
        <v>657.29</v>
      </c>
      <c r="K18" s="27">
        <v>197.23</v>
      </c>
      <c r="L18" s="27">
        <v>3.2812904761904802</v>
      </c>
      <c r="M18" s="27">
        <v>3.2810681818181799</v>
      </c>
      <c r="N18" s="27">
        <v>3.28315714285714</v>
      </c>
      <c r="O18" s="27">
        <v>82.927000000000007</v>
      </c>
      <c r="P18" s="27">
        <v>13.266999999999999</v>
      </c>
      <c r="Q18" s="27">
        <v>74.929000000000002</v>
      </c>
      <c r="R18" s="27">
        <v>243.02500000000001</v>
      </c>
      <c r="S18" s="27">
        <v>1.9470000000000001</v>
      </c>
      <c r="T18" s="27">
        <v>24.157</v>
      </c>
      <c r="U18" s="27">
        <v>397.64299999999997</v>
      </c>
      <c r="V18" s="27">
        <v>3.1259999999999999</v>
      </c>
      <c r="W18" s="27">
        <v>2424.0740000000001</v>
      </c>
      <c r="X18" s="27">
        <v>801.73500000000001</v>
      </c>
      <c r="Y18" s="27">
        <v>2553.21</v>
      </c>
      <c r="Z18" s="27" t="s">
        <v>69</v>
      </c>
      <c r="AA18" s="27" t="s">
        <v>69</v>
      </c>
      <c r="AB18" s="28" t="s">
        <v>69</v>
      </c>
      <c r="AC18" s="28" t="s">
        <v>69</v>
      </c>
      <c r="AD18" s="28" t="s">
        <v>69</v>
      </c>
    </row>
    <row r="19" spans="3:30" ht="14.25">
      <c r="C19">
        <f t="shared" si="0"/>
        <v>1</v>
      </c>
      <c r="D19">
        <f t="shared" si="1"/>
        <v>2005</v>
      </c>
      <c r="E19" s="15">
        <f t="shared" si="2"/>
        <v>38353</v>
      </c>
      <c r="G19" s="27">
        <v>3881.96</v>
      </c>
      <c r="H19" s="27" t="s">
        <v>69</v>
      </c>
      <c r="I19" s="27">
        <v>791.14</v>
      </c>
      <c r="J19" s="27">
        <v>451.64</v>
      </c>
      <c r="K19" s="27">
        <v>339.5</v>
      </c>
      <c r="L19" s="27">
        <v>3.2678571428571401</v>
      </c>
      <c r="M19" s="27">
        <v>3.26821428571429</v>
      </c>
      <c r="N19" s="27">
        <v>3.2680642857142899</v>
      </c>
      <c r="O19" s="27">
        <v>63.048999999999999</v>
      </c>
      <c r="P19" s="27">
        <v>15.103999999999999</v>
      </c>
      <c r="Q19" s="27">
        <v>90.266000000000005</v>
      </c>
      <c r="R19" s="27">
        <v>259.39</v>
      </c>
      <c r="S19" s="27">
        <v>1.3180000000000001</v>
      </c>
      <c r="T19" s="27">
        <v>24.699000000000002</v>
      </c>
      <c r="U19" s="27">
        <v>392.39299999999997</v>
      </c>
      <c r="V19" s="27">
        <v>2.911</v>
      </c>
      <c r="W19" s="27">
        <v>2301.1329999999998</v>
      </c>
      <c r="X19" s="27">
        <v>1058.191</v>
      </c>
      <c r="Y19" s="27">
        <v>3155.0129999999999</v>
      </c>
      <c r="Z19" s="27">
        <v>1.07446054</v>
      </c>
      <c r="AA19" s="27">
        <v>3.74139841</v>
      </c>
      <c r="AB19" s="28">
        <v>132.76654318000001</v>
      </c>
      <c r="AC19" s="28">
        <v>16.854430440000002</v>
      </c>
      <c r="AD19" s="28">
        <v>0</v>
      </c>
    </row>
    <row r="20" spans="3:30" ht="14.25">
      <c r="C20">
        <f t="shared" si="0"/>
        <v>2</v>
      </c>
      <c r="D20">
        <f t="shared" si="1"/>
        <v>2005</v>
      </c>
      <c r="E20" s="15">
        <f t="shared" si="2"/>
        <v>38384</v>
      </c>
      <c r="G20" s="27">
        <v>4078.26</v>
      </c>
      <c r="H20" s="27" t="s">
        <v>69</v>
      </c>
      <c r="I20" s="27">
        <v>437.7</v>
      </c>
      <c r="J20" s="27">
        <v>318.82</v>
      </c>
      <c r="K20" s="27">
        <v>118.88</v>
      </c>
      <c r="L20" s="27">
        <v>3.2587600000000001</v>
      </c>
      <c r="M20" s="27">
        <v>3.2588249999999999</v>
      </c>
      <c r="N20" s="27">
        <v>3.2544650000000002</v>
      </c>
      <c r="O20" s="27">
        <v>59.71</v>
      </c>
      <c r="P20" s="27">
        <v>14.445</v>
      </c>
      <c r="Q20" s="27">
        <v>89.766000000000005</v>
      </c>
      <c r="R20" s="27">
        <v>242.35300000000001</v>
      </c>
      <c r="S20" s="27">
        <v>1.105</v>
      </c>
      <c r="T20" s="27">
        <v>22.596</v>
      </c>
      <c r="U20" s="27">
        <v>353.3</v>
      </c>
      <c r="V20" s="27">
        <v>2.794</v>
      </c>
      <c r="W20" s="27">
        <v>2130.7220000000002</v>
      </c>
      <c r="X20" s="27">
        <v>1077.26</v>
      </c>
      <c r="Y20" s="27">
        <v>2499.61</v>
      </c>
      <c r="Z20" s="27">
        <v>0.38260214999999997</v>
      </c>
      <c r="AA20" s="27">
        <v>6.3035032800000002</v>
      </c>
      <c r="AB20" s="28">
        <v>134.62870866</v>
      </c>
      <c r="AC20" s="28">
        <v>16.259850660000001</v>
      </c>
      <c r="AD20" s="28">
        <v>0</v>
      </c>
    </row>
    <row r="21" spans="3:30" ht="14.25">
      <c r="C21">
        <f t="shared" si="0"/>
        <v>3</v>
      </c>
      <c r="D21">
        <f t="shared" si="1"/>
        <v>2005</v>
      </c>
      <c r="E21" s="15">
        <f t="shared" si="2"/>
        <v>38412</v>
      </c>
      <c r="G21" s="27">
        <v>4158.8500000000004</v>
      </c>
      <c r="H21" s="27" t="s">
        <v>69</v>
      </c>
      <c r="I21" s="27">
        <v>534.91999999999996</v>
      </c>
      <c r="J21" s="27">
        <v>388.89</v>
      </c>
      <c r="K21" s="27">
        <v>146.03</v>
      </c>
      <c r="L21" s="27">
        <v>3.2592809523809501</v>
      </c>
      <c r="M21" s="27">
        <v>3.2593095238095202</v>
      </c>
      <c r="N21" s="27">
        <v>3.2553642857142902</v>
      </c>
      <c r="O21" s="27">
        <v>66.53</v>
      </c>
      <c r="P21" s="27">
        <v>13.787000000000001</v>
      </c>
      <c r="Q21" s="27">
        <v>85.456999999999994</v>
      </c>
      <c r="R21" s="27">
        <v>234.542</v>
      </c>
      <c r="S21" s="27">
        <v>1.657</v>
      </c>
      <c r="T21" s="27">
        <v>23.913</v>
      </c>
      <c r="U21" s="27">
        <v>372.75799999999998</v>
      </c>
      <c r="V21" s="27">
        <v>3.1240000000000001</v>
      </c>
      <c r="W21" s="27">
        <v>2281.7289999999998</v>
      </c>
      <c r="X21" s="27">
        <v>1136.721</v>
      </c>
      <c r="Y21" s="27">
        <v>3032.857</v>
      </c>
      <c r="Z21" s="27">
        <v>0.71515278999999998</v>
      </c>
      <c r="AA21" s="27">
        <v>7.9581007499999998</v>
      </c>
      <c r="AB21" s="28">
        <v>167.02223394999999</v>
      </c>
      <c r="AC21" s="28">
        <v>24.2945438</v>
      </c>
      <c r="AD21" s="28">
        <v>0</v>
      </c>
    </row>
    <row r="22" spans="3:30" ht="14.25">
      <c r="C22">
        <f t="shared" si="0"/>
        <v>4</v>
      </c>
      <c r="D22">
        <f t="shared" si="1"/>
        <v>2005</v>
      </c>
      <c r="E22" s="15">
        <f t="shared" si="2"/>
        <v>38443</v>
      </c>
      <c r="G22" s="27">
        <v>3986.29</v>
      </c>
      <c r="H22" s="27" t="s">
        <v>69</v>
      </c>
      <c r="I22" s="27">
        <v>609.29999999999995</v>
      </c>
      <c r="J22" s="27">
        <v>421.43</v>
      </c>
      <c r="K22" s="27">
        <v>187.87</v>
      </c>
      <c r="L22" s="27">
        <v>3.2579500000000001</v>
      </c>
      <c r="M22" s="27">
        <v>3.2579500000000001</v>
      </c>
      <c r="N22" s="27">
        <v>3.2499175</v>
      </c>
      <c r="O22" s="27">
        <v>61.533999999999999</v>
      </c>
      <c r="P22" s="27">
        <v>13.593</v>
      </c>
      <c r="Q22" s="27">
        <v>91.536000000000001</v>
      </c>
      <c r="R22" s="27">
        <v>248.892</v>
      </c>
      <c r="S22" s="27">
        <v>1.18</v>
      </c>
      <c r="T22" s="27">
        <v>23.582000000000001</v>
      </c>
      <c r="U22" s="27">
        <v>377.57</v>
      </c>
      <c r="V22" s="27">
        <v>2.8769999999999998</v>
      </c>
      <c r="W22" s="27">
        <v>2280.1759999999999</v>
      </c>
      <c r="X22" s="27">
        <v>1185.9960000000001</v>
      </c>
      <c r="Y22" s="27">
        <v>3092.462</v>
      </c>
      <c r="Z22" s="27">
        <v>0.64868495999999998</v>
      </c>
      <c r="AA22" s="27">
        <v>6.6368568799999998</v>
      </c>
      <c r="AB22" s="28">
        <v>150.16089493000001</v>
      </c>
      <c r="AC22" s="28">
        <v>24.137027759999999</v>
      </c>
      <c r="AD22" s="28">
        <v>0</v>
      </c>
    </row>
    <row r="23" spans="3:30" ht="14.25">
      <c r="C23">
        <f t="shared" si="0"/>
        <v>5</v>
      </c>
      <c r="D23">
        <f t="shared" si="1"/>
        <v>2005</v>
      </c>
      <c r="E23" s="15">
        <f t="shared" si="2"/>
        <v>38473</v>
      </c>
      <c r="G23" s="27">
        <v>3925.34</v>
      </c>
      <c r="H23" s="27" t="s">
        <v>69</v>
      </c>
      <c r="I23" s="27">
        <v>1278.31</v>
      </c>
      <c r="J23" s="27">
        <v>655.56</v>
      </c>
      <c r="K23" s="27">
        <v>622.75</v>
      </c>
      <c r="L23" s="27">
        <v>3.2549904761904802</v>
      </c>
      <c r="M23" s="27">
        <v>3.2548809523809501</v>
      </c>
      <c r="N23" s="27">
        <v>3.25286923076923</v>
      </c>
      <c r="O23" s="27">
        <v>65.662999999999997</v>
      </c>
      <c r="P23" s="27">
        <v>13.814</v>
      </c>
      <c r="Q23" s="27">
        <v>86.741</v>
      </c>
      <c r="R23" s="27">
        <v>232.36600000000001</v>
      </c>
      <c r="S23" s="27">
        <v>1.2649999999999999</v>
      </c>
      <c r="T23" s="27">
        <v>23.312000000000001</v>
      </c>
      <c r="U23" s="27">
        <v>365.31799999999998</v>
      </c>
      <c r="V23" s="27">
        <v>3.2189999999999999</v>
      </c>
      <c r="W23" s="27">
        <v>2316.9839999999999</v>
      </c>
      <c r="X23" s="27">
        <v>1141.6300000000001</v>
      </c>
      <c r="Y23" s="27">
        <v>4751.241</v>
      </c>
      <c r="Z23" s="27">
        <v>0.62256851000000002</v>
      </c>
      <c r="AA23" s="27">
        <v>5.6720470799999996</v>
      </c>
      <c r="AB23" s="28">
        <v>151.12763172999999</v>
      </c>
      <c r="AC23" s="28">
        <v>22.168946510000001</v>
      </c>
      <c r="AD23" s="28">
        <v>0</v>
      </c>
    </row>
    <row r="24" spans="3:30" ht="14.25">
      <c r="C24">
        <f t="shared" si="0"/>
        <v>6</v>
      </c>
      <c r="D24">
        <f t="shared" si="1"/>
        <v>2005</v>
      </c>
      <c r="E24" s="15">
        <f t="shared" si="2"/>
        <v>38504</v>
      </c>
      <c r="G24" s="27">
        <v>4038.07</v>
      </c>
      <c r="H24" s="27" t="s">
        <v>69</v>
      </c>
      <c r="I24" s="27">
        <v>790.04</v>
      </c>
      <c r="J24" s="27">
        <v>645.58000000000004</v>
      </c>
      <c r="K24" s="27">
        <v>144.46</v>
      </c>
      <c r="L24" s="27">
        <v>3.2529952380952398</v>
      </c>
      <c r="M24" s="27">
        <v>3.2527619047619099</v>
      </c>
      <c r="N24" s="27">
        <v>3.2510833333333302</v>
      </c>
      <c r="O24" s="27">
        <v>59.994999999999997</v>
      </c>
      <c r="P24" s="27">
        <v>16.619</v>
      </c>
      <c r="Q24" s="27">
        <v>82.316000000000003</v>
      </c>
      <c r="R24" s="27">
        <v>248.35499999999999</v>
      </c>
      <c r="S24" s="27">
        <v>1.4670000000000001</v>
      </c>
      <c r="T24" s="27">
        <v>22.824999999999999</v>
      </c>
      <c r="U24" s="27">
        <v>419.03500000000003</v>
      </c>
      <c r="V24" s="27">
        <v>3.157</v>
      </c>
      <c r="W24" s="27">
        <v>2295.2440000000001</v>
      </c>
      <c r="X24" s="27">
        <v>1206.752</v>
      </c>
      <c r="Y24" s="27">
        <v>5326.8549999999996</v>
      </c>
      <c r="Z24" s="27">
        <v>0.73829124000000002</v>
      </c>
      <c r="AA24" s="27">
        <v>5.7491278799999996</v>
      </c>
      <c r="AB24" s="28">
        <v>168.99273663</v>
      </c>
      <c r="AC24" s="28">
        <v>23.018287910000002</v>
      </c>
      <c r="AD24" s="28">
        <v>0</v>
      </c>
    </row>
    <row r="25" spans="3:30" ht="14.25">
      <c r="C25">
        <f t="shared" si="0"/>
        <v>7</v>
      </c>
      <c r="D25">
        <f t="shared" si="1"/>
        <v>2005</v>
      </c>
      <c r="E25" s="15">
        <f t="shared" si="2"/>
        <v>38534</v>
      </c>
      <c r="G25" s="27">
        <v>4210.83</v>
      </c>
      <c r="H25" s="27" t="s">
        <v>69</v>
      </c>
      <c r="I25" s="27">
        <v>500.44</v>
      </c>
      <c r="J25" s="27">
        <v>379.81</v>
      </c>
      <c r="K25" s="27">
        <v>120.64</v>
      </c>
      <c r="L25" s="27">
        <v>3.2521315789473699</v>
      </c>
      <c r="M25" s="27">
        <v>3.25205263157895</v>
      </c>
      <c r="N25" s="27">
        <v>3.24920263157895</v>
      </c>
      <c r="O25" s="27">
        <v>64.043000000000006</v>
      </c>
      <c r="P25" s="27">
        <v>16.658999999999999</v>
      </c>
      <c r="Q25" s="27">
        <v>89.132999999999996</v>
      </c>
      <c r="R25" s="27">
        <v>242.81</v>
      </c>
      <c r="S25" s="27">
        <v>1.6020000000000001</v>
      </c>
      <c r="T25" s="27">
        <v>24.341000000000001</v>
      </c>
      <c r="U25" s="27">
        <v>376.81900000000002</v>
      </c>
      <c r="V25" s="27">
        <v>3.1219999999999999</v>
      </c>
      <c r="W25" s="27">
        <v>2345.92</v>
      </c>
      <c r="X25" s="27">
        <v>1262.53</v>
      </c>
      <c r="Y25" s="27">
        <v>5814.5020000000004</v>
      </c>
      <c r="Z25" s="27">
        <v>0.72617412000000003</v>
      </c>
      <c r="AA25" s="27">
        <v>4.73283509</v>
      </c>
      <c r="AB25" s="28">
        <v>172.20571107999999</v>
      </c>
      <c r="AC25" s="28">
        <v>24.908029750000001</v>
      </c>
      <c r="AD25" s="28">
        <v>0</v>
      </c>
    </row>
    <row r="26" spans="3:30" ht="14.25">
      <c r="C26">
        <f t="shared" si="0"/>
        <v>8</v>
      </c>
      <c r="D26">
        <f t="shared" si="1"/>
        <v>2005</v>
      </c>
      <c r="E26" s="15">
        <f t="shared" si="2"/>
        <v>38565</v>
      </c>
      <c r="G26" s="27">
        <v>4611.76</v>
      </c>
      <c r="H26" s="27" t="s">
        <v>69</v>
      </c>
      <c r="I26" s="27">
        <v>744.82</v>
      </c>
      <c r="J26" s="27">
        <v>465.41</v>
      </c>
      <c r="K26" s="27">
        <v>279.41000000000003</v>
      </c>
      <c r="L26" s="27">
        <v>3.2576727272727299</v>
      </c>
      <c r="M26" s="27">
        <v>3.2573409090909098</v>
      </c>
      <c r="N26" s="27">
        <v>3.2551863636363598</v>
      </c>
      <c r="O26" s="27">
        <v>67.578000000000003</v>
      </c>
      <c r="P26" s="27">
        <v>16.785</v>
      </c>
      <c r="Q26" s="27">
        <v>88.462999999999994</v>
      </c>
      <c r="R26" s="27">
        <v>262.28699999999998</v>
      </c>
      <c r="S26" s="27">
        <v>1.177</v>
      </c>
      <c r="T26" s="27">
        <v>26.09</v>
      </c>
      <c r="U26" s="27">
        <v>409.66899999999998</v>
      </c>
      <c r="V26" s="27">
        <v>3.234</v>
      </c>
      <c r="W26" s="27">
        <v>2381.759</v>
      </c>
      <c r="X26" s="27">
        <v>1175.529</v>
      </c>
      <c r="Y26" s="27">
        <v>5619.5510000000004</v>
      </c>
      <c r="Z26" s="27">
        <v>0.89504572000000004</v>
      </c>
      <c r="AA26" s="27">
        <v>6.9783592700000003</v>
      </c>
      <c r="AB26" s="28">
        <v>145.12965272</v>
      </c>
      <c r="AC26" s="28">
        <v>31.021932589999999</v>
      </c>
      <c r="AD26" s="28">
        <v>0</v>
      </c>
    </row>
    <row r="27" spans="3:30" ht="14.25">
      <c r="C27">
        <f t="shared" si="0"/>
        <v>9</v>
      </c>
      <c r="D27">
        <f t="shared" si="1"/>
        <v>2005</v>
      </c>
      <c r="E27" s="15">
        <f t="shared" si="2"/>
        <v>38596</v>
      </c>
      <c r="G27" s="27">
        <v>5070.83</v>
      </c>
      <c r="H27" s="27" t="s">
        <v>69</v>
      </c>
      <c r="I27" s="27">
        <v>1286.53</v>
      </c>
      <c r="J27" s="27">
        <v>700.32</v>
      </c>
      <c r="K27" s="27">
        <v>586.21</v>
      </c>
      <c r="L27" s="27">
        <v>3.3076272727272702</v>
      </c>
      <c r="M27" s="27">
        <v>3.3075227272727301</v>
      </c>
      <c r="N27" s="27">
        <v>3.29597954545455</v>
      </c>
      <c r="O27" s="27">
        <v>65.061000000000007</v>
      </c>
      <c r="P27" s="27">
        <v>17.643000000000001</v>
      </c>
      <c r="Q27" s="27">
        <v>90.061000000000007</v>
      </c>
      <c r="R27" s="27">
        <v>245.69900000000001</v>
      </c>
      <c r="S27" s="27">
        <v>1.4119999999999999</v>
      </c>
      <c r="T27" s="27">
        <v>25.553000000000001</v>
      </c>
      <c r="U27" s="27">
        <v>384.76100000000002</v>
      </c>
      <c r="V27" s="27">
        <v>2.8820000000000001</v>
      </c>
      <c r="W27" s="27">
        <v>2285.4870000000001</v>
      </c>
      <c r="X27" s="27">
        <v>850.56</v>
      </c>
      <c r="Y27" s="27">
        <v>5799.5590000000002</v>
      </c>
      <c r="Z27" s="27">
        <v>1.3945100100000001</v>
      </c>
      <c r="AA27" s="27">
        <v>5.8167250299999997</v>
      </c>
      <c r="AB27" s="28">
        <v>192.58027992999999</v>
      </c>
      <c r="AC27" s="28">
        <v>26.658446820000002</v>
      </c>
      <c r="AD27" s="28">
        <v>0</v>
      </c>
    </row>
    <row r="28" spans="3:30" ht="14.25">
      <c r="C28">
        <f t="shared" si="0"/>
        <v>10</v>
      </c>
      <c r="D28">
        <f t="shared" si="1"/>
        <v>2005</v>
      </c>
      <c r="E28" s="15">
        <f t="shared" si="2"/>
        <v>38626</v>
      </c>
      <c r="G28" s="27">
        <v>4764.3500000000004</v>
      </c>
      <c r="H28" s="27" t="s">
        <v>69</v>
      </c>
      <c r="I28" s="27">
        <v>2471.9299999999998</v>
      </c>
      <c r="J28" s="27">
        <v>2354.2800000000002</v>
      </c>
      <c r="K28" s="27">
        <v>117.65</v>
      </c>
      <c r="L28" s="27">
        <v>3.38044761904762</v>
      </c>
      <c r="M28" s="27">
        <v>3.3807857142857101</v>
      </c>
      <c r="N28" s="27">
        <v>3.37592924297924</v>
      </c>
      <c r="O28" s="27">
        <v>74.195999999999998</v>
      </c>
      <c r="P28" s="27">
        <v>21.347000000000001</v>
      </c>
      <c r="Q28" s="27">
        <v>75.55</v>
      </c>
      <c r="R28" s="27">
        <v>269.46100000000001</v>
      </c>
      <c r="S28" s="27">
        <v>1.784</v>
      </c>
      <c r="T28" s="27">
        <v>28.067</v>
      </c>
      <c r="U28" s="27">
        <v>399.19</v>
      </c>
      <c r="V28" s="27">
        <v>3.1890000000000001</v>
      </c>
      <c r="W28" s="27">
        <v>2351.806</v>
      </c>
      <c r="X28" s="27">
        <v>1125.7329999999999</v>
      </c>
      <c r="Y28" s="27">
        <v>4248.335</v>
      </c>
      <c r="Z28" s="27">
        <v>0.90028240000000004</v>
      </c>
      <c r="AA28" s="27">
        <v>5.28048757</v>
      </c>
      <c r="AB28" s="28">
        <v>180.18232652</v>
      </c>
      <c r="AC28" s="28">
        <v>5.0155431100000003</v>
      </c>
      <c r="AD28" s="28">
        <v>0</v>
      </c>
    </row>
    <row r="29" spans="3:30" ht="14.25">
      <c r="C29">
        <f t="shared" si="0"/>
        <v>11</v>
      </c>
      <c r="D29">
        <f t="shared" si="1"/>
        <v>2005</v>
      </c>
      <c r="E29" s="15">
        <f t="shared" si="2"/>
        <v>38657</v>
      </c>
      <c r="G29" s="27">
        <v>5034.3</v>
      </c>
      <c r="H29" s="27" t="s">
        <v>69</v>
      </c>
      <c r="I29" s="27">
        <v>1633.45</v>
      </c>
      <c r="J29" s="27">
        <v>1262.04</v>
      </c>
      <c r="K29" s="27">
        <v>371.41</v>
      </c>
      <c r="L29" s="27">
        <v>3.37676190476191</v>
      </c>
      <c r="M29" s="27">
        <v>3.3760714285714299</v>
      </c>
      <c r="N29" s="27">
        <v>3.3708738095238102</v>
      </c>
      <c r="O29" s="27">
        <v>64.343999999999994</v>
      </c>
      <c r="P29" s="27">
        <v>21.959</v>
      </c>
      <c r="Q29" s="27">
        <v>85.733999999999995</v>
      </c>
      <c r="R29" s="27">
        <v>259.13600000000002</v>
      </c>
      <c r="S29" s="27">
        <v>0.97299999999999998</v>
      </c>
      <c r="T29" s="27">
        <v>24.193000000000001</v>
      </c>
      <c r="U29" s="27">
        <v>382.91300000000001</v>
      </c>
      <c r="V29" s="27">
        <v>3.1</v>
      </c>
      <c r="W29" s="27">
        <v>2262.9679999999998</v>
      </c>
      <c r="X29" s="27">
        <v>860.404</v>
      </c>
      <c r="Y29" s="27">
        <v>5695.9340000000002</v>
      </c>
      <c r="Z29" s="27">
        <v>0.63506585000000004</v>
      </c>
      <c r="AA29" s="27">
        <v>6.2966896700000001</v>
      </c>
      <c r="AB29" s="28">
        <v>209.30394136999999</v>
      </c>
      <c r="AC29" s="28">
        <v>67.506056009999995</v>
      </c>
      <c r="AD29" s="28">
        <v>0</v>
      </c>
    </row>
    <row r="30" spans="3:30" ht="14.25">
      <c r="C30">
        <f t="shared" si="0"/>
        <v>12</v>
      </c>
      <c r="D30">
        <f t="shared" si="1"/>
        <v>2005</v>
      </c>
      <c r="E30" s="15">
        <f t="shared" si="2"/>
        <v>38687</v>
      </c>
      <c r="G30" s="27">
        <v>4802.25</v>
      </c>
      <c r="H30" s="27" t="s">
        <v>69</v>
      </c>
      <c r="I30" s="27">
        <v>944.3</v>
      </c>
      <c r="J30" s="27">
        <v>710.65</v>
      </c>
      <c r="K30" s="27">
        <v>233.65</v>
      </c>
      <c r="L30" s="27">
        <v>3.42449047619048</v>
      </c>
      <c r="M30" s="27">
        <v>3.4242857142857099</v>
      </c>
      <c r="N30" s="27">
        <v>3.4211050671550698</v>
      </c>
      <c r="O30" s="27">
        <v>78.495999999999995</v>
      </c>
      <c r="P30" s="27">
        <v>20.306999999999999</v>
      </c>
      <c r="Q30" s="27">
        <v>73.394999999999996</v>
      </c>
      <c r="R30" s="27">
        <v>268.54899999999998</v>
      </c>
      <c r="S30" s="27">
        <v>1.6919999999999999</v>
      </c>
      <c r="T30" s="27">
        <v>24.817</v>
      </c>
      <c r="U30" s="27">
        <v>404.30099999999999</v>
      </c>
      <c r="V30" s="27">
        <v>3.0150000000000001</v>
      </c>
      <c r="W30" s="27">
        <v>2306.9229999999998</v>
      </c>
      <c r="X30" s="27">
        <v>1000.421</v>
      </c>
      <c r="Y30" s="27">
        <v>5296.0129999999999</v>
      </c>
      <c r="Z30" s="27">
        <v>0.91434420999999999</v>
      </c>
      <c r="AA30" s="27">
        <v>8.7408427900000003</v>
      </c>
      <c r="AB30" s="28">
        <v>242.58055404999999</v>
      </c>
      <c r="AC30" s="28">
        <v>38.188137900000001</v>
      </c>
      <c r="AD30" s="28">
        <v>0</v>
      </c>
    </row>
    <row r="31" spans="3:30" ht="14.25">
      <c r="C31">
        <f t="shared" si="0"/>
        <v>1</v>
      </c>
      <c r="D31">
        <f t="shared" si="1"/>
        <v>2006</v>
      </c>
      <c r="E31" s="15">
        <f t="shared" si="2"/>
        <v>38718</v>
      </c>
      <c r="G31" s="27">
        <v>5633.51</v>
      </c>
      <c r="H31" s="27" t="s">
        <v>69</v>
      </c>
      <c r="I31" s="27">
        <v>1482.59</v>
      </c>
      <c r="J31" s="27">
        <v>1082.44</v>
      </c>
      <c r="K31" s="27">
        <v>400.14</v>
      </c>
      <c r="L31" s="27">
        <v>3.3931954545454501</v>
      </c>
      <c r="M31" s="27">
        <v>3.3932954545454499</v>
      </c>
      <c r="N31" s="27">
        <v>3.4014043123543098</v>
      </c>
      <c r="O31" s="27">
        <v>68.926000000000002</v>
      </c>
      <c r="P31" s="27">
        <v>18.081</v>
      </c>
      <c r="Q31" s="27">
        <v>72.778999999999996</v>
      </c>
      <c r="R31" s="27">
        <v>247.51</v>
      </c>
      <c r="S31" s="27">
        <v>1.4870000000000001</v>
      </c>
      <c r="T31" s="27">
        <v>22.856000000000002</v>
      </c>
      <c r="U31" s="27">
        <v>433.79599999999999</v>
      </c>
      <c r="V31" s="27">
        <v>3.0030000000000001</v>
      </c>
      <c r="W31" s="27">
        <v>2294.5509999999999</v>
      </c>
      <c r="X31" s="27">
        <v>1206.3520000000001</v>
      </c>
      <c r="Y31" s="27">
        <v>4046.9209999999998</v>
      </c>
      <c r="Z31" s="27">
        <v>0.52593190999999995</v>
      </c>
      <c r="AA31" s="27">
        <v>7.5939332200000003</v>
      </c>
      <c r="AB31" s="28">
        <v>159.17168484999999</v>
      </c>
      <c r="AC31" s="28">
        <v>27.59475033</v>
      </c>
      <c r="AD31" s="28">
        <v>0</v>
      </c>
    </row>
    <row r="32" spans="3:30" ht="14.25">
      <c r="C32">
        <f t="shared" si="0"/>
        <v>2</v>
      </c>
      <c r="D32">
        <f t="shared" si="1"/>
        <v>2006</v>
      </c>
      <c r="E32" s="15">
        <f t="shared" si="2"/>
        <v>38749</v>
      </c>
      <c r="G32" s="27">
        <v>6080.68</v>
      </c>
      <c r="H32" s="27" t="s">
        <v>69</v>
      </c>
      <c r="I32" s="27">
        <v>1264.0999999999999</v>
      </c>
      <c r="J32" s="27">
        <v>960.68</v>
      </c>
      <c r="K32" s="27">
        <v>303.41000000000003</v>
      </c>
      <c r="L32" s="27">
        <v>3.288465</v>
      </c>
      <c r="M32" s="27">
        <v>3.2887249999999999</v>
      </c>
      <c r="N32" s="27">
        <v>3.28892291666667</v>
      </c>
      <c r="O32" s="27">
        <v>55.491</v>
      </c>
      <c r="P32" s="27">
        <v>16.257999999999999</v>
      </c>
      <c r="Q32" s="27">
        <v>81.948999999999998</v>
      </c>
      <c r="R32" s="27">
        <v>241.18199999999999</v>
      </c>
      <c r="S32" s="27">
        <v>1.22</v>
      </c>
      <c r="T32" s="27">
        <v>21.696000000000002</v>
      </c>
      <c r="U32" s="27">
        <v>413.16399999999999</v>
      </c>
      <c r="V32" s="27">
        <v>2.8069999999999999</v>
      </c>
      <c r="W32" s="27">
        <v>2107.578</v>
      </c>
      <c r="X32" s="27">
        <v>1099.1110000000001</v>
      </c>
      <c r="Y32" s="27">
        <v>3798.328</v>
      </c>
      <c r="Z32" s="27">
        <v>1.23264503</v>
      </c>
      <c r="AA32" s="27">
        <v>7.2677693100000003</v>
      </c>
      <c r="AB32" s="28">
        <v>181.69869581</v>
      </c>
      <c r="AC32" s="28">
        <v>25.718902239999998</v>
      </c>
      <c r="AD32" s="28">
        <v>0</v>
      </c>
    </row>
    <row r="33" spans="3:30" ht="14.25">
      <c r="C33">
        <f t="shared" si="0"/>
        <v>3</v>
      </c>
      <c r="D33">
        <f t="shared" si="1"/>
        <v>2006</v>
      </c>
      <c r="E33" s="15">
        <f t="shared" si="2"/>
        <v>38777</v>
      </c>
      <c r="G33" s="27">
        <v>5920.5</v>
      </c>
      <c r="H33" s="27" t="s">
        <v>69</v>
      </c>
      <c r="I33" s="27">
        <v>2594.3200000000002</v>
      </c>
      <c r="J33" s="27">
        <v>2412.86</v>
      </c>
      <c r="K33" s="27">
        <v>181.46</v>
      </c>
      <c r="L33" s="27">
        <v>3.3400173913043498</v>
      </c>
      <c r="M33" s="27">
        <v>3.33932608695652</v>
      </c>
      <c r="N33" s="27">
        <v>3.3350597826086998</v>
      </c>
      <c r="O33" s="27">
        <v>76.33</v>
      </c>
      <c r="P33" s="27">
        <v>17.117999999999999</v>
      </c>
      <c r="Q33" s="27">
        <v>79.557000000000002</v>
      </c>
      <c r="R33" s="27">
        <v>269.48500000000001</v>
      </c>
      <c r="S33" s="27">
        <v>1.5940000000000001</v>
      </c>
      <c r="T33" s="27">
        <v>23.533999999999999</v>
      </c>
      <c r="U33" s="27">
        <v>438.63499999999999</v>
      </c>
      <c r="V33" s="27">
        <v>2.92</v>
      </c>
      <c r="W33" s="27">
        <v>2362.2849999999999</v>
      </c>
      <c r="X33" s="27">
        <v>733.33900000000006</v>
      </c>
      <c r="Y33" s="27">
        <v>2731.3539999999998</v>
      </c>
      <c r="Z33" s="27">
        <v>0.78099763</v>
      </c>
      <c r="AA33" s="27">
        <v>12.71158831</v>
      </c>
      <c r="AB33" s="28">
        <v>243.33639503000001</v>
      </c>
      <c r="AC33" s="28">
        <v>0</v>
      </c>
      <c r="AD33" s="28">
        <v>0.36334345000000001</v>
      </c>
    </row>
    <row r="34" spans="3:30" ht="14.25">
      <c r="C34">
        <f t="shared" si="0"/>
        <v>4</v>
      </c>
      <c r="D34">
        <f t="shared" si="1"/>
        <v>2006</v>
      </c>
      <c r="E34" s="15">
        <f t="shared" si="2"/>
        <v>38808</v>
      </c>
      <c r="G34" s="27">
        <v>7142.92</v>
      </c>
      <c r="H34" s="27" t="s">
        <v>69</v>
      </c>
      <c r="I34" s="27">
        <v>1031.93</v>
      </c>
      <c r="J34" s="27">
        <v>792.29</v>
      </c>
      <c r="K34" s="27">
        <v>239.65</v>
      </c>
      <c r="L34" s="27">
        <v>3.3313000000000001</v>
      </c>
      <c r="M34" s="27">
        <v>3.3315277777777799</v>
      </c>
      <c r="N34" s="27">
        <v>3.3338749999999999</v>
      </c>
      <c r="O34" s="27">
        <v>70.218000000000004</v>
      </c>
      <c r="P34" s="27">
        <v>16.251999999999999</v>
      </c>
      <c r="Q34" s="27">
        <v>81.543000000000006</v>
      </c>
      <c r="R34" s="27">
        <v>262.38799999999998</v>
      </c>
      <c r="S34" s="27">
        <v>1.373</v>
      </c>
      <c r="T34" s="27">
        <v>23.614999999999998</v>
      </c>
      <c r="U34" s="27">
        <v>408.55500000000001</v>
      </c>
      <c r="V34" s="27">
        <v>2.903</v>
      </c>
      <c r="W34" s="27">
        <v>2312.145</v>
      </c>
      <c r="X34" s="27">
        <v>1184.33</v>
      </c>
      <c r="Y34" s="27">
        <v>2615.8969999999999</v>
      </c>
      <c r="Z34" s="27">
        <v>0.58399418999999997</v>
      </c>
      <c r="AA34" s="27">
        <v>8.3365570899999994</v>
      </c>
      <c r="AB34" s="28">
        <v>262.30509128</v>
      </c>
      <c r="AC34" s="28">
        <v>88.094109649999993</v>
      </c>
      <c r="AD34" s="28">
        <v>4.6283974800000003</v>
      </c>
    </row>
    <row r="35" spans="3:30" ht="14.25">
      <c r="C35">
        <f t="shared" si="0"/>
        <v>5</v>
      </c>
      <c r="D35">
        <f t="shared" si="1"/>
        <v>2006</v>
      </c>
      <c r="E35" s="15">
        <f t="shared" si="2"/>
        <v>38838</v>
      </c>
      <c r="G35" s="27">
        <v>7211.67</v>
      </c>
      <c r="H35" s="27" t="s">
        <v>69</v>
      </c>
      <c r="I35" s="27">
        <v>1414</v>
      </c>
      <c r="J35" s="27">
        <v>1140.1300000000001</v>
      </c>
      <c r="K35" s="27">
        <v>273.86</v>
      </c>
      <c r="L35" s="27">
        <v>3.27853636363636</v>
      </c>
      <c r="M35" s="27">
        <v>3.2790409090909098</v>
      </c>
      <c r="N35" s="27">
        <v>3.2799640151515099</v>
      </c>
      <c r="O35" s="27">
        <v>63.067999999999998</v>
      </c>
      <c r="P35" s="27">
        <v>16.864999999999998</v>
      </c>
      <c r="Q35" s="27">
        <v>87.983999999999995</v>
      </c>
      <c r="R35" s="27">
        <v>286.14299999999997</v>
      </c>
      <c r="S35" s="27">
        <v>1.331</v>
      </c>
      <c r="T35" s="27">
        <v>23.405999999999999</v>
      </c>
      <c r="U35" s="27">
        <v>439.89699999999999</v>
      </c>
      <c r="V35" s="27">
        <v>2.8820000000000001</v>
      </c>
      <c r="W35" s="27">
        <v>2386.7849999999999</v>
      </c>
      <c r="X35" s="27">
        <v>1202.683</v>
      </c>
      <c r="Y35" s="27">
        <v>4542.2449999999999</v>
      </c>
      <c r="Z35" s="27">
        <v>0.77726335000000002</v>
      </c>
      <c r="AA35" s="27">
        <v>11.666317980000001</v>
      </c>
      <c r="AB35" s="28">
        <v>199.14875891</v>
      </c>
      <c r="AC35" s="28">
        <v>39.069347720000003</v>
      </c>
      <c r="AD35" s="28">
        <v>0</v>
      </c>
    </row>
    <row r="36" spans="3:30" ht="14.25">
      <c r="C36">
        <f t="shared" si="0"/>
        <v>6</v>
      </c>
      <c r="D36">
        <f t="shared" si="1"/>
        <v>2006</v>
      </c>
      <c r="E36" s="15">
        <f t="shared" si="2"/>
        <v>38869</v>
      </c>
      <c r="G36" s="27">
        <v>8155.8</v>
      </c>
      <c r="H36" s="27" t="s">
        <v>69</v>
      </c>
      <c r="I36" s="27">
        <v>2401.63</v>
      </c>
      <c r="J36" s="27">
        <v>2296.92</v>
      </c>
      <c r="K36" s="27">
        <v>104.71</v>
      </c>
      <c r="L36" s="27">
        <v>3.2639095238095202</v>
      </c>
      <c r="M36" s="27">
        <v>3.2640642857142899</v>
      </c>
      <c r="N36" s="27">
        <v>3.2610535714285702</v>
      </c>
      <c r="O36" s="27">
        <v>64.385000000000005</v>
      </c>
      <c r="P36" s="27">
        <v>17.806999999999999</v>
      </c>
      <c r="Q36" s="27">
        <v>85.834999999999994</v>
      </c>
      <c r="R36" s="27">
        <v>273.19900000000001</v>
      </c>
      <c r="S36" s="27">
        <v>1.0609999999999999</v>
      </c>
      <c r="T36" s="27">
        <v>23.425999999999998</v>
      </c>
      <c r="U36" s="27">
        <v>362.27199999999999</v>
      </c>
      <c r="V36" s="27">
        <v>2.9209999999999998</v>
      </c>
      <c r="W36" s="27">
        <v>2427.8980000000001</v>
      </c>
      <c r="X36" s="27">
        <v>1162.954</v>
      </c>
      <c r="Y36" s="27">
        <v>6624.4840000000004</v>
      </c>
      <c r="Z36" s="27">
        <v>0.66218226999999996</v>
      </c>
      <c r="AA36" s="27">
        <v>14.422147170000001</v>
      </c>
      <c r="AB36" s="28">
        <v>249.68116893000001</v>
      </c>
      <c r="AC36" s="28">
        <v>48.831575020000002</v>
      </c>
      <c r="AD36" s="28">
        <v>0</v>
      </c>
    </row>
    <row r="37" spans="3:30" ht="14.25">
      <c r="C37">
        <f t="shared" si="0"/>
        <v>7</v>
      </c>
      <c r="D37">
        <f t="shared" si="1"/>
        <v>2006</v>
      </c>
      <c r="E37" s="15">
        <f t="shared" si="2"/>
        <v>38899</v>
      </c>
      <c r="G37" s="27">
        <v>8973.69</v>
      </c>
      <c r="H37" s="27" t="s">
        <v>69</v>
      </c>
      <c r="I37" s="27">
        <v>1168.77</v>
      </c>
      <c r="J37" s="27">
        <v>983.1</v>
      </c>
      <c r="K37" s="27">
        <v>185.67</v>
      </c>
      <c r="L37" s="27">
        <v>3.2434249999999998</v>
      </c>
      <c r="M37" s="27">
        <v>3.2431000000000001</v>
      </c>
      <c r="N37" s="27">
        <v>3.2444875</v>
      </c>
      <c r="O37" s="27">
        <v>68.037999999999997</v>
      </c>
      <c r="P37" s="27">
        <v>16.489999999999998</v>
      </c>
      <c r="Q37" s="27">
        <v>87.506</v>
      </c>
      <c r="R37" s="27">
        <v>287.16300000000001</v>
      </c>
      <c r="S37" s="27">
        <v>1.286</v>
      </c>
      <c r="T37" s="27">
        <v>24.317</v>
      </c>
      <c r="U37" s="27">
        <v>426.53500000000003</v>
      </c>
      <c r="V37" s="27">
        <v>3.0169999999999999</v>
      </c>
      <c r="W37" s="27">
        <v>2513.692</v>
      </c>
      <c r="X37" s="27">
        <v>1259.1389999999999</v>
      </c>
      <c r="Y37" s="27">
        <v>6925.8059999999996</v>
      </c>
      <c r="Z37" s="27">
        <v>0.86501707999999999</v>
      </c>
      <c r="AA37" s="27">
        <v>13.066281</v>
      </c>
      <c r="AB37" s="28">
        <v>323.85594347</v>
      </c>
      <c r="AC37" s="28">
        <v>47.189218519999997</v>
      </c>
      <c r="AD37" s="28">
        <v>0</v>
      </c>
    </row>
    <row r="38" spans="3:30" ht="14.25">
      <c r="C38">
        <f t="shared" si="0"/>
        <v>8</v>
      </c>
      <c r="D38">
        <f t="shared" si="1"/>
        <v>2006</v>
      </c>
      <c r="E38" s="15">
        <f t="shared" si="2"/>
        <v>38930</v>
      </c>
      <c r="G38" s="27">
        <v>10011.950000000001</v>
      </c>
      <c r="H38" s="27" t="s">
        <v>69</v>
      </c>
      <c r="I38" s="27">
        <v>1911.8</v>
      </c>
      <c r="J38" s="27">
        <v>1645.61</v>
      </c>
      <c r="K38" s="27">
        <v>266.18</v>
      </c>
      <c r="L38" s="27">
        <v>3.2347909090909099</v>
      </c>
      <c r="M38" s="27">
        <v>3.2343863636363599</v>
      </c>
      <c r="N38" s="27">
        <v>3.2305625</v>
      </c>
      <c r="O38" s="27">
        <v>65.572000000000003</v>
      </c>
      <c r="P38" s="27">
        <v>15.866</v>
      </c>
      <c r="Q38" s="27">
        <v>94.787999999999997</v>
      </c>
      <c r="R38" s="27">
        <v>268.49900000000002</v>
      </c>
      <c r="S38" s="27">
        <v>1.37</v>
      </c>
      <c r="T38" s="27">
        <v>24.603999999999999</v>
      </c>
      <c r="U38" s="27">
        <v>397.92899999999997</v>
      </c>
      <c r="V38" s="27">
        <v>2.3079999999999998</v>
      </c>
      <c r="W38" s="27">
        <v>2550.7660000000001</v>
      </c>
      <c r="X38" s="27">
        <v>1237.2819999999999</v>
      </c>
      <c r="Y38" s="27">
        <v>7144.0780000000004</v>
      </c>
      <c r="Z38" s="27">
        <v>0.66441262000000001</v>
      </c>
      <c r="AA38" s="27">
        <v>14.834503420000001</v>
      </c>
      <c r="AB38" s="28">
        <v>379.35045300000002</v>
      </c>
      <c r="AC38" s="28">
        <v>1.0000000000000001E-5</v>
      </c>
      <c r="AD38" s="28">
        <v>2.5094478800000002</v>
      </c>
    </row>
    <row r="39" spans="3:30" ht="14.25">
      <c r="C39">
        <f t="shared" si="0"/>
        <v>9</v>
      </c>
      <c r="D39">
        <f t="shared" si="1"/>
        <v>2006</v>
      </c>
      <c r="E39" s="15">
        <f t="shared" si="2"/>
        <v>38961</v>
      </c>
      <c r="G39" s="27">
        <v>10390.34</v>
      </c>
      <c r="H39" s="27" t="s">
        <v>69</v>
      </c>
      <c r="I39" s="27">
        <v>1339.83</v>
      </c>
      <c r="J39" s="27">
        <v>1229.42</v>
      </c>
      <c r="K39" s="27">
        <v>110.41</v>
      </c>
      <c r="L39" s="27">
        <v>3.2479142857142902</v>
      </c>
      <c r="M39" s="27">
        <v>3.2477380952380899</v>
      </c>
      <c r="N39" s="27">
        <v>3.24222817460317</v>
      </c>
      <c r="O39" s="27">
        <v>65.727000000000004</v>
      </c>
      <c r="P39" s="27">
        <v>15.994</v>
      </c>
      <c r="Q39" s="27">
        <v>85.067999999999998</v>
      </c>
      <c r="R39" s="27">
        <v>261.67500000000001</v>
      </c>
      <c r="S39" s="27">
        <v>1.343</v>
      </c>
      <c r="T39" s="27">
        <v>23.509</v>
      </c>
      <c r="U39" s="27">
        <v>409.61500000000001</v>
      </c>
      <c r="V39" s="27">
        <v>2.5630000000000002</v>
      </c>
      <c r="W39" s="27">
        <v>2329.8710000000001</v>
      </c>
      <c r="X39" s="27">
        <v>1202.067</v>
      </c>
      <c r="Y39" s="27">
        <v>6887.3159999999998</v>
      </c>
      <c r="Z39" s="27">
        <v>0.68250902000000002</v>
      </c>
      <c r="AA39" s="27">
        <v>12.21714308</v>
      </c>
      <c r="AB39" s="28">
        <v>239.5653662</v>
      </c>
      <c r="AC39" s="28">
        <v>108.56970385</v>
      </c>
      <c r="AD39" s="28">
        <v>2.7726329000000001</v>
      </c>
    </row>
    <row r="40" spans="3:30" ht="14.25">
      <c r="C40">
        <f t="shared" si="0"/>
        <v>10</v>
      </c>
      <c r="D40">
        <f t="shared" si="1"/>
        <v>2006</v>
      </c>
      <c r="E40" s="15">
        <f t="shared" si="2"/>
        <v>38991</v>
      </c>
      <c r="G40" s="27">
        <v>10694.54</v>
      </c>
      <c r="H40" s="27" t="s">
        <v>69</v>
      </c>
      <c r="I40" s="27">
        <v>1383.71</v>
      </c>
      <c r="J40" s="27">
        <v>1243.2</v>
      </c>
      <c r="K40" s="27">
        <v>140.5</v>
      </c>
      <c r="L40" s="27">
        <v>3.23740909090909</v>
      </c>
      <c r="M40" s="27">
        <v>3.23745454545455</v>
      </c>
      <c r="N40" s="27">
        <v>3.2363323863636402</v>
      </c>
      <c r="O40" s="27">
        <v>72.222999999999999</v>
      </c>
      <c r="P40" s="27">
        <v>15.531000000000001</v>
      </c>
      <c r="Q40" s="27">
        <v>96.206999999999994</v>
      </c>
      <c r="R40" s="27">
        <v>283.399</v>
      </c>
      <c r="S40" s="27">
        <v>1.5589999999999999</v>
      </c>
      <c r="T40" s="27">
        <v>24.992000000000001</v>
      </c>
      <c r="U40" s="27">
        <v>401.69299999999998</v>
      </c>
      <c r="V40" s="27">
        <v>2.65</v>
      </c>
      <c r="W40" s="27">
        <v>2072.5569999999998</v>
      </c>
      <c r="X40" s="27">
        <v>1232.6210000000001</v>
      </c>
      <c r="Y40" s="27">
        <v>6626.55</v>
      </c>
      <c r="Z40" s="27">
        <v>0.7453748</v>
      </c>
      <c r="AA40" s="27">
        <v>17.680850540000002</v>
      </c>
      <c r="AB40" s="28">
        <v>282.87540991999998</v>
      </c>
      <c r="AC40" s="28">
        <v>66.76811859</v>
      </c>
      <c r="AD40" s="28">
        <v>0</v>
      </c>
    </row>
    <row r="41" spans="3:30" ht="14.25">
      <c r="C41">
        <f t="shared" si="0"/>
        <v>11</v>
      </c>
      <c r="D41">
        <f t="shared" si="1"/>
        <v>2006</v>
      </c>
      <c r="E41" s="15">
        <f t="shared" si="2"/>
        <v>39022</v>
      </c>
      <c r="G41" s="27">
        <v>11482.41</v>
      </c>
      <c r="H41" s="27" t="s">
        <v>69</v>
      </c>
      <c r="I41" s="27">
        <v>1951.67</v>
      </c>
      <c r="J41" s="27">
        <v>1751.89</v>
      </c>
      <c r="K41" s="27">
        <v>199.77</v>
      </c>
      <c r="L41" s="27">
        <v>3.22249047619048</v>
      </c>
      <c r="M41" s="27">
        <v>3.2220952380952399</v>
      </c>
      <c r="N41" s="27">
        <v>3.2176587301587301</v>
      </c>
      <c r="O41" s="27">
        <v>71.978999999999999</v>
      </c>
      <c r="P41" s="27">
        <v>15.785</v>
      </c>
      <c r="Q41" s="27">
        <v>89.923000000000002</v>
      </c>
      <c r="R41" s="27">
        <v>278.39999999999998</v>
      </c>
      <c r="S41" s="27">
        <v>1.4419999999999999</v>
      </c>
      <c r="T41" s="27">
        <v>25.289000000000001</v>
      </c>
      <c r="U41" s="27">
        <v>384.58</v>
      </c>
      <c r="V41" s="27">
        <v>2.6850000000000001</v>
      </c>
      <c r="W41" s="27">
        <v>2424.6260000000002</v>
      </c>
      <c r="X41" s="27">
        <v>1183.2850000000001</v>
      </c>
      <c r="Y41" s="27">
        <v>5804.3239999999996</v>
      </c>
      <c r="Z41" s="27">
        <v>0.80397379000000002</v>
      </c>
      <c r="AA41" s="27">
        <v>15.56584825</v>
      </c>
      <c r="AB41" s="28">
        <v>326.33613817000003</v>
      </c>
      <c r="AC41" s="28">
        <v>47.521985569999998</v>
      </c>
      <c r="AD41" s="28">
        <v>0</v>
      </c>
    </row>
    <row r="42" spans="3:30" ht="14.25">
      <c r="C42">
        <f t="shared" si="0"/>
        <v>12</v>
      </c>
      <c r="D42">
        <f t="shared" si="1"/>
        <v>2006</v>
      </c>
      <c r="E42" s="15">
        <f t="shared" si="2"/>
        <v>39052</v>
      </c>
      <c r="G42" s="27">
        <v>12884.2</v>
      </c>
      <c r="H42" s="27" t="s">
        <v>69</v>
      </c>
      <c r="I42" s="27">
        <v>2680.34</v>
      </c>
      <c r="J42" s="27">
        <v>2377.9</v>
      </c>
      <c r="K42" s="27">
        <v>302.44</v>
      </c>
      <c r="L42" s="27">
        <v>3.2050894736842102</v>
      </c>
      <c r="M42" s="27">
        <v>3.2053157894736799</v>
      </c>
      <c r="N42" s="27">
        <v>3.20857675438597</v>
      </c>
      <c r="O42" s="27">
        <v>76.534999999999997</v>
      </c>
      <c r="P42" s="27">
        <v>14.986000000000001</v>
      </c>
      <c r="Q42" s="27">
        <v>86.727000000000004</v>
      </c>
      <c r="R42" s="27">
        <v>303.928</v>
      </c>
      <c r="S42" s="27">
        <v>1.4530000000000001</v>
      </c>
      <c r="T42" s="27">
        <v>27.187999999999999</v>
      </c>
      <c r="U42" s="27">
        <v>344.483</v>
      </c>
      <c r="V42" s="27">
        <v>2.77</v>
      </c>
      <c r="W42" s="27">
        <v>2531.5369999999998</v>
      </c>
      <c r="X42" s="27">
        <v>1169.7080000000001</v>
      </c>
      <c r="Y42" s="27">
        <v>5808.8969999999999</v>
      </c>
      <c r="Z42" s="27">
        <v>0.94363425999999995</v>
      </c>
      <c r="AA42" s="27">
        <v>19.273241580000001</v>
      </c>
      <c r="AB42" s="28">
        <v>339.47244768000002</v>
      </c>
      <c r="AC42" s="28">
        <v>50.429211590000001</v>
      </c>
      <c r="AD42" s="28">
        <v>3.1054549300000001</v>
      </c>
    </row>
    <row r="43" spans="3:30" ht="14.25">
      <c r="C43">
        <f t="shared" si="0"/>
        <v>1</v>
      </c>
      <c r="D43">
        <f t="shared" si="1"/>
        <v>2007</v>
      </c>
      <c r="E43" s="15">
        <f t="shared" si="2"/>
        <v>39083</v>
      </c>
      <c r="G43" s="27">
        <v>13633.78</v>
      </c>
      <c r="H43" s="27" t="s">
        <v>69</v>
      </c>
      <c r="I43" s="27">
        <v>5488.09</v>
      </c>
      <c r="J43" s="27">
        <v>4194.34</v>
      </c>
      <c r="K43" s="27">
        <v>1293.75</v>
      </c>
      <c r="L43" s="27">
        <v>3.19266363636364</v>
      </c>
      <c r="M43" s="27">
        <v>3.1924999999999999</v>
      </c>
      <c r="N43" s="27">
        <v>3.1930268939393902</v>
      </c>
      <c r="O43" s="27">
        <v>63.9099074179789</v>
      </c>
      <c r="P43" s="27">
        <v>14.014899742594</v>
      </c>
      <c r="Q43" s="27">
        <v>98.471463652495103</v>
      </c>
      <c r="R43" s="27">
        <v>261.39329678404698</v>
      </c>
      <c r="S43" s="27">
        <v>0.84965594186769899</v>
      </c>
      <c r="T43" s="27">
        <v>26.846934214016201</v>
      </c>
      <c r="U43" s="27">
        <v>447.04728545964099</v>
      </c>
      <c r="V43" s="27">
        <v>2.8702757335530702</v>
      </c>
      <c r="W43" s="27">
        <v>2451.8719999999998</v>
      </c>
      <c r="X43" s="27">
        <v>1243.6880000000001</v>
      </c>
      <c r="Y43" s="27">
        <v>6400.1449128000004</v>
      </c>
      <c r="Z43" s="27">
        <v>0.54847411000000001</v>
      </c>
      <c r="AA43" s="27">
        <v>18.224220259999999</v>
      </c>
      <c r="AB43" s="28">
        <v>136.53921284</v>
      </c>
      <c r="AC43" s="28">
        <v>74.306050380000002</v>
      </c>
      <c r="AD43" s="28">
        <v>4.2851011899999998</v>
      </c>
    </row>
    <row r="44" spans="3:30" ht="14.25">
      <c r="C44">
        <f t="shared" si="0"/>
        <v>2</v>
      </c>
      <c r="D44">
        <f t="shared" si="1"/>
        <v>2007</v>
      </c>
      <c r="E44" s="15">
        <f t="shared" si="2"/>
        <v>39114</v>
      </c>
      <c r="G44" s="27">
        <v>15150.74</v>
      </c>
      <c r="H44" s="27" t="s">
        <v>69</v>
      </c>
      <c r="I44" s="27">
        <v>2142.0210000000002</v>
      </c>
      <c r="J44" s="27">
        <v>1958.41</v>
      </c>
      <c r="K44" s="27">
        <v>183.61099999999999</v>
      </c>
      <c r="L44" s="27">
        <v>3.1902900000000001</v>
      </c>
      <c r="M44" s="27">
        <v>3.1903000000000001</v>
      </c>
      <c r="N44" s="27">
        <v>3.1880916666666699</v>
      </c>
      <c r="O44" s="27">
        <v>64.953906960921103</v>
      </c>
      <c r="P44" s="27">
        <v>12.208927010349299</v>
      </c>
      <c r="Q44" s="27">
        <v>96.350450582313002</v>
      </c>
      <c r="R44" s="27">
        <v>249.46126434905099</v>
      </c>
      <c r="S44" s="27">
        <v>0.71205722174661201</v>
      </c>
      <c r="T44" s="27">
        <v>23.680410230703199</v>
      </c>
      <c r="U44" s="27">
        <v>414.69886067798899</v>
      </c>
      <c r="V44" s="27">
        <v>2.7480148749442201</v>
      </c>
      <c r="W44" s="27">
        <v>2212.2260000000001</v>
      </c>
      <c r="X44" s="27">
        <v>976.49199999999996</v>
      </c>
      <c r="Y44" s="27">
        <v>6046.2536847000001</v>
      </c>
      <c r="Z44" s="27">
        <v>0.59737541000000005</v>
      </c>
      <c r="AA44" s="27">
        <v>12.074771</v>
      </c>
      <c r="AB44" s="28">
        <v>217.20719271999999</v>
      </c>
      <c r="AC44" s="28">
        <v>89.210728799999998</v>
      </c>
      <c r="AD44" s="28">
        <v>7.1757186199999996</v>
      </c>
    </row>
    <row r="45" spans="3:30" ht="14.25">
      <c r="C45">
        <f t="shared" si="0"/>
        <v>3</v>
      </c>
      <c r="D45">
        <f t="shared" si="1"/>
        <v>2007</v>
      </c>
      <c r="E45" s="15">
        <f t="shared" si="2"/>
        <v>39142</v>
      </c>
      <c r="G45" s="27">
        <v>17152.82</v>
      </c>
      <c r="H45" s="27" t="s">
        <v>69</v>
      </c>
      <c r="I45" s="27">
        <v>2255.4189999999999</v>
      </c>
      <c r="J45" s="27">
        <v>2083.9299999999998</v>
      </c>
      <c r="K45" s="27">
        <v>171.489</v>
      </c>
      <c r="L45" s="27">
        <v>3.18557727272727</v>
      </c>
      <c r="M45" s="27">
        <v>3.18561363636364</v>
      </c>
      <c r="N45" s="27">
        <v>3.1854924242424199</v>
      </c>
      <c r="O45" s="27">
        <v>80.235531564598404</v>
      </c>
      <c r="P45" s="27">
        <v>14.789784577742999</v>
      </c>
      <c r="Q45" s="27">
        <v>107.589892610102</v>
      </c>
      <c r="R45" s="27">
        <v>266.25109139644502</v>
      </c>
      <c r="S45" s="27">
        <v>1.1665517616665699</v>
      </c>
      <c r="T45" s="27">
        <v>25.5459207187914</v>
      </c>
      <c r="U45" s="27">
        <v>455.43074192357602</v>
      </c>
      <c r="V45" s="27">
        <v>2.7537709196067799</v>
      </c>
      <c r="W45" s="27">
        <v>2235.7420000000002</v>
      </c>
      <c r="X45" s="27">
        <v>937.93200000000002</v>
      </c>
      <c r="Y45" s="27">
        <v>7347.3159498000005</v>
      </c>
      <c r="Z45" s="27">
        <v>0.91236565000000003</v>
      </c>
      <c r="AA45" s="27">
        <v>16.870577699999998</v>
      </c>
      <c r="AB45" s="28">
        <v>293.43693228000001</v>
      </c>
      <c r="AC45" s="28">
        <v>144.14276232</v>
      </c>
      <c r="AD45" s="28">
        <v>0</v>
      </c>
    </row>
    <row r="46" spans="3:30" ht="14.25">
      <c r="C46">
        <f t="shared" si="0"/>
        <v>4</v>
      </c>
      <c r="D46">
        <f t="shared" si="1"/>
        <v>2007</v>
      </c>
      <c r="E46" s="15">
        <f t="shared" si="2"/>
        <v>39173</v>
      </c>
      <c r="G46" s="27">
        <v>20674.78</v>
      </c>
      <c r="H46" s="27" t="s">
        <v>69</v>
      </c>
      <c r="I46" s="27">
        <v>3640.569</v>
      </c>
      <c r="J46" s="27">
        <v>3456.84</v>
      </c>
      <c r="K46" s="27">
        <v>183.72900000000001</v>
      </c>
      <c r="L46" s="27">
        <v>3.17824210526316</v>
      </c>
      <c r="M46" s="27">
        <v>3.17828947368421</v>
      </c>
      <c r="N46" s="27">
        <v>3.1788684210526301</v>
      </c>
      <c r="O46" s="27">
        <v>74.723250573914996</v>
      </c>
      <c r="P46" s="27">
        <v>14.0237389528296</v>
      </c>
      <c r="Q46" s="27">
        <v>93.117678423662696</v>
      </c>
      <c r="R46" s="27">
        <v>261.30947233431198</v>
      </c>
      <c r="S46" s="27">
        <v>1.16972755494936</v>
      </c>
      <c r="T46" s="27">
        <v>23.5374757019841</v>
      </c>
      <c r="U46" s="27">
        <v>392.122769626462</v>
      </c>
      <c r="V46" s="27">
        <v>2.8441500574966501</v>
      </c>
      <c r="W46" s="27">
        <v>2343.2429999999999</v>
      </c>
      <c r="X46" s="27">
        <v>919.94899999999996</v>
      </c>
      <c r="Y46" s="27">
        <v>6743.2753734999997</v>
      </c>
      <c r="Z46" s="27">
        <v>0.97228186999999999</v>
      </c>
      <c r="AA46" s="27">
        <v>12.26328026</v>
      </c>
      <c r="AB46" s="28">
        <v>247.90527756</v>
      </c>
      <c r="AC46" s="28">
        <v>113.05862873</v>
      </c>
      <c r="AD46" s="28">
        <v>4.1184847800000002</v>
      </c>
    </row>
    <row r="47" spans="3:30" ht="14.25">
      <c r="C47">
        <f t="shared" si="0"/>
        <v>5</v>
      </c>
      <c r="D47">
        <f t="shared" si="1"/>
        <v>2007</v>
      </c>
      <c r="E47" s="15">
        <f t="shared" si="2"/>
        <v>39203</v>
      </c>
      <c r="G47" s="27">
        <v>20129.5</v>
      </c>
      <c r="H47" s="27" t="s">
        <v>69</v>
      </c>
      <c r="I47" s="27">
        <v>4587.33</v>
      </c>
      <c r="J47" s="27">
        <v>4401.84</v>
      </c>
      <c r="K47" s="27">
        <v>185.49</v>
      </c>
      <c r="L47" s="27">
        <v>3.1676181818181801</v>
      </c>
      <c r="M47" s="27">
        <v>3.16752272727273</v>
      </c>
      <c r="N47" s="27">
        <v>3.16484242424242</v>
      </c>
      <c r="O47" s="27">
        <v>78.025119146409594</v>
      </c>
      <c r="P47" s="27">
        <v>12.5456112282435</v>
      </c>
      <c r="Q47" s="27">
        <v>109.090197285179</v>
      </c>
      <c r="R47" s="27">
        <v>253.62584321319699</v>
      </c>
      <c r="S47" s="27">
        <v>1.3821653676163099</v>
      </c>
      <c r="T47" s="27">
        <v>24.201920118290801</v>
      </c>
      <c r="U47" s="27">
        <v>449.49659981839898</v>
      </c>
      <c r="V47" s="27">
        <v>2.6179721180897801</v>
      </c>
      <c r="W47" s="27">
        <v>2434.665</v>
      </c>
      <c r="X47" s="27">
        <v>1242.617</v>
      </c>
      <c r="Y47" s="27">
        <v>7535.4247638999996</v>
      </c>
      <c r="Z47" s="27">
        <v>1.0167944900000001</v>
      </c>
      <c r="AA47" s="27">
        <v>15.386111379999999</v>
      </c>
      <c r="AB47" s="28">
        <v>329.94927134</v>
      </c>
      <c r="AC47" s="28">
        <v>77.332552680000006</v>
      </c>
      <c r="AD47" s="28">
        <v>3.37449617</v>
      </c>
    </row>
    <row r="48" spans="3:30" ht="14.25">
      <c r="C48">
        <f t="shared" si="0"/>
        <v>6</v>
      </c>
      <c r="D48">
        <f t="shared" si="1"/>
        <v>2007</v>
      </c>
      <c r="E48" s="15">
        <f t="shared" si="2"/>
        <v>39234</v>
      </c>
      <c r="G48" s="27">
        <v>22365.9</v>
      </c>
      <c r="H48" s="27" t="s">
        <v>69</v>
      </c>
      <c r="I48" s="27">
        <v>2981.17</v>
      </c>
      <c r="J48" s="27">
        <v>2516.04</v>
      </c>
      <c r="K48" s="27">
        <v>465.13</v>
      </c>
      <c r="L48" s="27">
        <v>3.170315</v>
      </c>
      <c r="M48" s="27">
        <v>3.1701999999999999</v>
      </c>
      <c r="N48" s="27">
        <v>3.1684208333333301</v>
      </c>
      <c r="O48" s="27">
        <v>74.824865226913005</v>
      </c>
      <c r="P48" s="27">
        <v>11.246569489047101</v>
      </c>
      <c r="Q48" s="27">
        <v>118.27749026179499</v>
      </c>
      <c r="R48" s="27">
        <v>259.18097800684598</v>
      </c>
      <c r="S48" s="27">
        <v>1.0207842277782899</v>
      </c>
      <c r="T48" s="27">
        <v>25.204219499128399</v>
      </c>
      <c r="U48" s="27">
        <v>467.767086606173</v>
      </c>
      <c r="V48" s="27">
        <v>2.7538741272577201</v>
      </c>
      <c r="W48" s="27">
        <v>2312.884</v>
      </c>
      <c r="X48" s="27">
        <v>1190.3050000000001</v>
      </c>
      <c r="Y48" s="27">
        <v>9201.1402192000005</v>
      </c>
      <c r="Z48" s="27">
        <v>0.99429213000000005</v>
      </c>
      <c r="AA48" s="27">
        <v>16.874177360000001</v>
      </c>
      <c r="AB48" s="28">
        <v>252.00074536</v>
      </c>
      <c r="AC48" s="28">
        <v>195.81893371000001</v>
      </c>
      <c r="AD48" s="28">
        <v>0</v>
      </c>
    </row>
    <row r="49" spans="3:30" ht="14.25">
      <c r="C49">
        <f t="shared" si="0"/>
        <v>7</v>
      </c>
      <c r="D49">
        <f t="shared" si="1"/>
        <v>2007</v>
      </c>
      <c r="E49" s="15">
        <f t="shared" si="2"/>
        <v>39264</v>
      </c>
      <c r="G49" s="27">
        <v>23418.17</v>
      </c>
      <c r="H49" s="27" t="s">
        <v>69</v>
      </c>
      <c r="I49" s="27">
        <v>3091.5050000000001</v>
      </c>
      <c r="J49" s="27">
        <v>2889.88</v>
      </c>
      <c r="K49" s="27">
        <v>201.625</v>
      </c>
      <c r="L49" s="27">
        <v>3.1609227272727298</v>
      </c>
      <c r="M49" s="27">
        <v>3.1609090909090898</v>
      </c>
      <c r="N49" s="27">
        <v>3.1620795454545498</v>
      </c>
      <c r="O49" s="27">
        <v>79.666028853572698</v>
      </c>
      <c r="P49" s="27">
        <v>12.832670473496799</v>
      </c>
      <c r="Q49" s="27">
        <v>116.272121184819</v>
      </c>
      <c r="R49" s="27">
        <v>289.45419099623302</v>
      </c>
      <c r="S49" s="27">
        <v>1.4822027225843399</v>
      </c>
      <c r="T49" s="27">
        <v>26.390855617777898</v>
      </c>
      <c r="U49" s="27">
        <v>440.51383442864301</v>
      </c>
      <c r="V49" s="27">
        <v>2.9797128725116302</v>
      </c>
      <c r="W49" s="27">
        <v>2358.4690000000001</v>
      </c>
      <c r="X49" s="27">
        <v>1228.2460000000001</v>
      </c>
      <c r="Y49" s="27">
        <v>10160.1465864</v>
      </c>
      <c r="Z49" s="27">
        <v>1.5901297599999999</v>
      </c>
      <c r="AA49" s="27">
        <v>18.43924268</v>
      </c>
      <c r="AB49" s="28">
        <v>341.22051106999999</v>
      </c>
      <c r="AC49" s="28">
        <v>193.02380879</v>
      </c>
      <c r="AD49" s="28">
        <v>0.62673391000000001</v>
      </c>
    </row>
    <row r="50" spans="3:30" ht="14.25">
      <c r="C50">
        <f t="shared" si="0"/>
        <v>8</v>
      </c>
      <c r="D50">
        <f t="shared" si="1"/>
        <v>2007</v>
      </c>
      <c r="E50" s="15">
        <f t="shared" si="2"/>
        <v>39295</v>
      </c>
      <c r="G50" s="27">
        <v>20846.259999999998</v>
      </c>
      <c r="H50" s="27" t="s">
        <v>69</v>
      </c>
      <c r="I50" s="27">
        <v>4155.4870000000001</v>
      </c>
      <c r="J50" s="27">
        <v>3917.18</v>
      </c>
      <c r="K50" s="27">
        <v>238.30699999999999</v>
      </c>
      <c r="L50" s="27">
        <v>3.1574727272727299</v>
      </c>
      <c r="M50" s="27">
        <v>3.15818181818182</v>
      </c>
      <c r="N50" s="27">
        <v>3.1572310606060601</v>
      </c>
      <c r="O50" s="27">
        <v>88.525767084143297</v>
      </c>
      <c r="P50" s="27">
        <v>12.860313663253899</v>
      </c>
      <c r="Q50" s="27">
        <v>101.16138072611</v>
      </c>
      <c r="R50" s="27">
        <v>277.81894736929797</v>
      </c>
      <c r="S50" s="27">
        <v>2.0026727240023598</v>
      </c>
      <c r="T50" s="27">
        <v>26.288938304497499</v>
      </c>
      <c r="U50" s="27">
        <v>400.68483954058797</v>
      </c>
      <c r="V50" s="27">
        <v>2.8705300429195399</v>
      </c>
      <c r="W50" s="27">
        <v>2337.5929999999998</v>
      </c>
      <c r="X50" s="27">
        <v>937.00800000000004</v>
      </c>
      <c r="Y50" s="27">
        <v>10697.2986587</v>
      </c>
      <c r="Z50" s="27">
        <v>1.39472423</v>
      </c>
      <c r="AA50" s="27">
        <v>16.82376816</v>
      </c>
      <c r="AB50" s="28">
        <v>388.64847051999999</v>
      </c>
      <c r="AC50" s="28">
        <v>127.4452481</v>
      </c>
      <c r="AD50" s="28">
        <v>3.9338626799999998</v>
      </c>
    </row>
    <row r="51" spans="3:30" ht="14.25">
      <c r="C51">
        <f t="shared" si="0"/>
        <v>9</v>
      </c>
      <c r="D51">
        <f t="shared" si="1"/>
        <v>2007</v>
      </c>
      <c r="E51" s="15">
        <f t="shared" si="2"/>
        <v>39326</v>
      </c>
      <c r="G51" s="27">
        <v>21823.439999999999</v>
      </c>
      <c r="H51" s="27" t="s">
        <v>69</v>
      </c>
      <c r="I51" s="27">
        <v>2345.59</v>
      </c>
      <c r="J51" s="27">
        <v>2200.29</v>
      </c>
      <c r="K51" s="27">
        <v>145.304</v>
      </c>
      <c r="L51" s="27">
        <v>3.135545</v>
      </c>
      <c r="M51" s="27">
        <v>3.1359750000000002</v>
      </c>
      <c r="N51" s="27">
        <v>3.1391791666666702</v>
      </c>
      <c r="O51" s="27">
        <v>84.400104532934193</v>
      </c>
      <c r="P51" s="27">
        <v>14.5938688552377</v>
      </c>
      <c r="Q51" s="27">
        <v>98.626960488126898</v>
      </c>
      <c r="R51" s="27">
        <v>301.61428876256502</v>
      </c>
      <c r="S51" s="27">
        <v>1.5485567380027301</v>
      </c>
      <c r="T51" s="27">
        <v>26.2354418034129</v>
      </c>
      <c r="U51" s="27">
        <v>409.36685699449299</v>
      </c>
      <c r="V51" s="27">
        <v>2.9276290018948399</v>
      </c>
      <c r="W51" s="27">
        <v>2270.2539999999999</v>
      </c>
      <c r="X51" s="27">
        <v>1148.5440000000001</v>
      </c>
      <c r="Y51" s="27">
        <v>10022.2688158</v>
      </c>
      <c r="Z51" s="27">
        <v>1.0941822000000001</v>
      </c>
      <c r="AA51" s="27">
        <v>16.640357850000001</v>
      </c>
      <c r="AB51" s="28">
        <v>263.82423996</v>
      </c>
      <c r="AC51" s="28">
        <v>211.37950491000001</v>
      </c>
      <c r="AD51" s="28">
        <v>6.1247566400000002</v>
      </c>
    </row>
    <row r="52" spans="3:30" ht="14.25">
      <c r="C52">
        <f t="shared" si="0"/>
        <v>10</v>
      </c>
      <c r="D52">
        <f t="shared" si="1"/>
        <v>2007</v>
      </c>
      <c r="E52" s="15">
        <f t="shared" si="2"/>
        <v>39356</v>
      </c>
      <c r="G52" s="27">
        <v>21696.27</v>
      </c>
      <c r="H52" s="27" t="s">
        <v>69</v>
      </c>
      <c r="I52" s="27">
        <v>2492</v>
      </c>
      <c r="J52" s="27">
        <v>2255</v>
      </c>
      <c r="K52" s="27">
        <v>237</v>
      </c>
      <c r="L52" s="27">
        <v>3.01942727272727</v>
      </c>
      <c r="M52" s="27">
        <v>3.01986363636364</v>
      </c>
      <c r="N52" s="27">
        <v>3.01540909090909</v>
      </c>
      <c r="O52" s="27">
        <v>93.057696799165697</v>
      </c>
      <c r="P52" s="27">
        <v>13.971875422734399</v>
      </c>
      <c r="Q52" s="27">
        <v>107.174427910825</v>
      </c>
      <c r="R52" s="27">
        <v>301.66794284336999</v>
      </c>
      <c r="S52" s="27">
        <v>1.34750451190581</v>
      </c>
      <c r="T52" s="27">
        <v>26.168774678603398</v>
      </c>
      <c r="U52" s="27">
        <v>499.74139895678002</v>
      </c>
      <c r="V52" s="27">
        <v>3.0296722424063298</v>
      </c>
      <c r="W52" s="27">
        <v>2337.7530000000002</v>
      </c>
      <c r="X52" s="27">
        <v>1214.0239999999999</v>
      </c>
      <c r="Y52" s="27">
        <v>10503.996491100001</v>
      </c>
      <c r="Z52" s="27">
        <v>1.5686324700000001</v>
      </c>
      <c r="AA52" s="27">
        <v>13.8168793</v>
      </c>
      <c r="AB52" s="28">
        <v>388.69873323000002</v>
      </c>
      <c r="AC52" s="28">
        <v>117.21093922999999</v>
      </c>
      <c r="AD52" s="28">
        <v>1.4958371699999999</v>
      </c>
    </row>
    <row r="53" spans="3:30" ht="14.25">
      <c r="C53">
        <f t="shared" si="0"/>
        <v>11</v>
      </c>
      <c r="D53">
        <f t="shared" si="1"/>
        <v>2007</v>
      </c>
      <c r="E53" s="15">
        <f t="shared" si="2"/>
        <v>39387</v>
      </c>
      <c r="G53" s="27">
        <v>18255.97</v>
      </c>
      <c r="H53" s="27" t="s">
        <v>69</v>
      </c>
      <c r="I53" s="27">
        <v>2134.21</v>
      </c>
      <c r="J53" s="27">
        <v>1987.46</v>
      </c>
      <c r="K53" s="27">
        <v>146.74600000000001</v>
      </c>
      <c r="L53" s="27">
        <v>3.00089047619048</v>
      </c>
      <c r="M53" s="27">
        <v>3.0009999999999999</v>
      </c>
      <c r="N53" s="27">
        <v>2.9963095238095199</v>
      </c>
      <c r="O53" s="27">
        <v>80.518995558568506</v>
      </c>
      <c r="P53" s="27">
        <v>15.252891630126699</v>
      </c>
      <c r="Q53" s="27">
        <v>87.056728391909402</v>
      </c>
      <c r="R53" s="27">
        <v>279.21913499252901</v>
      </c>
      <c r="S53" s="27">
        <v>1.5563622282495999</v>
      </c>
      <c r="T53" s="27">
        <v>25.362579490893399</v>
      </c>
      <c r="U53" s="27">
        <v>380.83151846315297</v>
      </c>
      <c r="V53" s="27">
        <v>2.5824247981903401</v>
      </c>
      <c r="W53" s="27">
        <v>2244.502</v>
      </c>
      <c r="X53" s="27">
        <v>1172.23</v>
      </c>
      <c r="Y53" s="27">
        <v>10311.669698</v>
      </c>
      <c r="Z53" s="27">
        <v>1.2307274500000001</v>
      </c>
      <c r="AA53" s="27">
        <v>10.97640957</v>
      </c>
      <c r="AB53" s="28">
        <v>277.14708009999998</v>
      </c>
      <c r="AC53" s="28">
        <v>216.58880755999999</v>
      </c>
      <c r="AD53" s="28">
        <v>5.5479292400000002</v>
      </c>
    </row>
    <row r="54" spans="3:30" ht="14.25">
      <c r="C54">
        <f t="shared" si="0"/>
        <v>12</v>
      </c>
      <c r="D54">
        <f t="shared" si="1"/>
        <v>2007</v>
      </c>
      <c r="E54" s="15">
        <f t="shared" si="2"/>
        <v>39417</v>
      </c>
      <c r="G54" s="27">
        <v>17524.79</v>
      </c>
      <c r="H54" s="27" t="s">
        <v>69</v>
      </c>
      <c r="I54" s="27">
        <v>3540.54</v>
      </c>
      <c r="J54" s="27">
        <v>3336.26</v>
      </c>
      <c r="K54" s="27">
        <v>204.28</v>
      </c>
      <c r="L54" s="27">
        <v>2.9810400000000001</v>
      </c>
      <c r="M54" s="27">
        <v>2.980775</v>
      </c>
      <c r="N54" s="27">
        <v>2.98317708333333</v>
      </c>
      <c r="O54" s="27">
        <v>89.996722951724294</v>
      </c>
      <c r="P54" s="27">
        <v>17.033656956117198</v>
      </c>
      <c r="Q54" s="27">
        <v>98.928099788113101</v>
      </c>
      <c r="R54" s="27">
        <v>290.93121397833897</v>
      </c>
      <c r="S54" s="27">
        <v>1.87716964773191</v>
      </c>
      <c r="T54" s="27">
        <v>26.5442159175951</v>
      </c>
      <c r="U54" s="27">
        <v>427.80787597769398</v>
      </c>
      <c r="V54" s="27">
        <v>2.9294099408701002</v>
      </c>
      <c r="W54" s="27">
        <v>2444.7620000000002</v>
      </c>
      <c r="X54" s="27">
        <v>1204.739</v>
      </c>
      <c r="Y54" s="27">
        <v>10170.4113031</v>
      </c>
      <c r="Z54" s="27">
        <v>1.3377651100000001</v>
      </c>
      <c r="AA54" s="27">
        <v>17.575199319999999</v>
      </c>
      <c r="AB54" s="28">
        <v>336.11513251000002</v>
      </c>
      <c r="AC54" s="28">
        <v>164.30268611</v>
      </c>
      <c r="AD54" s="28">
        <v>2.3347110500000001</v>
      </c>
    </row>
    <row r="55" spans="3:30" ht="14.25">
      <c r="C55">
        <f t="shared" si="0"/>
        <v>1</v>
      </c>
      <c r="D55">
        <f t="shared" si="1"/>
        <v>2008</v>
      </c>
      <c r="E55" s="15">
        <f t="shared" si="2"/>
        <v>39448</v>
      </c>
      <c r="G55" s="27">
        <v>15009.98</v>
      </c>
      <c r="H55" s="27" t="s">
        <v>69</v>
      </c>
      <c r="I55" s="27">
        <v>1616.46</v>
      </c>
      <c r="J55" s="27">
        <v>1458.3</v>
      </c>
      <c r="K55" s="27">
        <v>158.16</v>
      </c>
      <c r="L55" s="27">
        <v>2.9501681818181802</v>
      </c>
      <c r="M55" s="27">
        <v>2.9503181818181798</v>
      </c>
      <c r="N55" s="27">
        <v>2.9503181818181798</v>
      </c>
      <c r="O55" s="27">
        <v>67.5666566126323</v>
      </c>
      <c r="P55" s="27">
        <v>14.024642748794401</v>
      </c>
      <c r="Q55" s="27">
        <v>110.69136602928999</v>
      </c>
      <c r="R55" s="27">
        <v>264.83164029362399</v>
      </c>
      <c r="S55" s="27">
        <v>0.76283806147129896</v>
      </c>
      <c r="T55" s="27">
        <v>26.276537159563102</v>
      </c>
      <c r="U55" s="27">
        <v>397.84265728182299</v>
      </c>
      <c r="V55" s="27">
        <v>2.7674988502412901</v>
      </c>
      <c r="W55" s="27">
        <v>2393.3980000000001</v>
      </c>
      <c r="X55" s="27">
        <v>937.70699999999999</v>
      </c>
      <c r="Y55" s="27">
        <v>7201.9890109999997</v>
      </c>
      <c r="Z55" s="27">
        <v>1.2903068900000001</v>
      </c>
      <c r="AA55" s="27">
        <v>15.33057773</v>
      </c>
      <c r="AB55" s="28">
        <v>210.02923698999999</v>
      </c>
      <c r="AC55" s="28">
        <v>121.92100176</v>
      </c>
      <c r="AD55" s="28">
        <v>10.652932699999999</v>
      </c>
    </row>
    <row r="56" spans="3:30" ht="14.25">
      <c r="C56">
        <f t="shared" si="0"/>
        <v>2</v>
      </c>
      <c r="D56">
        <f t="shared" si="1"/>
        <v>2008</v>
      </c>
      <c r="E56" s="15">
        <f t="shared" si="2"/>
        <v>39479</v>
      </c>
      <c r="G56" s="27">
        <v>17766.939999999999</v>
      </c>
      <c r="H56" s="27" t="s">
        <v>69</v>
      </c>
      <c r="I56" s="27">
        <v>1464.64</v>
      </c>
      <c r="J56" s="27">
        <v>1351.7</v>
      </c>
      <c r="K56" s="27">
        <v>112.937</v>
      </c>
      <c r="L56" s="27">
        <v>2.9050571428571401</v>
      </c>
      <c r="M56" s="27">
        <v>2.9055</v>
      </c>
      <c r="N56" s="27">
        <v>2.9003412698412698</v>
      </c>
      <c r="O56" s="27">
        <v>82.028409973090902</v>
      </c>
      <c r="P56" s="27">
        <v>14.2840833189028</v>
      </c>
      <c r="Q56" s="27">
        <v>102.079424478628</v>
      </c>
      <c r="R56" s="27">
        <v>252.539727358503</v>
      </c>
      <c r="S56" s="27">
        <v>1.7225003170358</v>
      </c>
      <c r="T56" s="27">
        <v>24.3154596403966</v>
      </c>
      <c r="U56" s="27">
        <v>377.58788065033002</v>
      </c>
      <c r="V56" s="27">
        <v>2.6558340333246901</v>
      </c>
      <c r="W56" s="27">
        <v>2223.8339999999998</v>
      </c>
      <c r="X56" s="27">
        <v>1085.6420000000001</v>
      </c>
      <c r="Y56" s="27">
        <v>7990.3290376000004</v>
      </c>
      <c r="Z56" s="27">
        <v>1.34394126</v>
      </c>
      <c r="AA56" s="27">
        <v>12.286227220000001</v>
      </c>
      <c r="AB56" s="28">
        <v>199.30263178000001</v>
      </c>
      <c r="AC56" s="28">
        <v>174.43667128999999</v>
      </c>
      <c r="AD56" s="28">
        <v>4.6975732800000003</v>
      </c>
    </row>
    <row r="57" spans="3:30" ht="14.25">
      <c r="C57">
        <f t="shared" si="0"/>
        <v>3</v>
      </c>
      <c r="D57">
        <f t="shared" si="1"/>
        <v>2008</v>
      </c>
      <c r="E57" s="15">
        <f t="shared" si="2"/>
        <v>39508</v>
      </c>
      <c r="G57" s="27">
        <v>17387.47</v>
      </c>
      <c r="H57" s="27" t="s">
        <v>69</v>
      </c>
      <c r="I57" s="27">
        <v>1419.4</v>
      </c>
      <c r="J57" s="27">
        <v>1319.1</v>
      </c>
      <c r="K57" s="27">
        <v>100.3</v>
      </c>
      <c r="L57" s="27">
        <v>2.8102947368421098</v>
      </c>
      <c r="M57" s="27">
        <v>2.81092105263158</v>
      </c>
      <c r="N57" s="27">
        <v>2.8079122807017498</v>
      </c>
      <c r="O57" s="27">
        <v>86.070702365630396</v>
      </c>
      <c r="P57" s="27">
        <v>13.9685364353062</v>
      </c>
      <c r="Q57" s="27">
        <v>112.278808688754</v>
      </c>
      <c r="R57" s="27">
        <v>272.76784944374498</v>
      </c>
      <c r="S57" s="27">
        <v>1.4928636301137199</v>
      </c>
      <c r="T57" s="27">
        <v>25.572994120556299</v>
      </c>
      <c r="U57" s="27">
        <v>543.96878256940295</v>
      </c>
      <c r="V57" s="27">
        <v>2.9853501970047098</v>
      </c>
      <c r="W57" s="27">
        <v>2113.0459999999998</v>
      </c>
      <c r="X57" s="27">
        <v>855.35</v>
      </c>
      <c r="Y57" s="27">
        <v>9027.1605708999996</v>
      </c>
      <c r="Z57" s="27">
        <v>1.01142968</v>
      </c>
      <c r="AA57" s="27">
        <v>13.8436146</v>
      </c>
      <c r="AB57" s="28">
        <v>332.56377444999998</v>
      </c>
      <c r="AC57" s="28">
        <v>240.29852201</v>
      </c>
      <c r="AD57" s="28">
        <v>0.96022302999999998</v>
      </c>
    </row>
    <row r="58" spans="3:30" ht="14.25">
      <c r="C58">
        <f t="shared" si="0"/>
        <v>4</v>
      </c>
      <c r="D58">
        <f t="shared" si="1"/>
        <v>2008</v>
      </c>
      <c r="E58" s="15">
        <f t="shared" si="2"/>
        <v>39539</v>
      </c>
      <c r="G58" s="27">
        <v>17429.939999999999</v>
      </c>
      <c r="H58" s="27" t="s">
        <v>69</v>
      </c>
      <c r="I58" s="27">
        <v>2290.85</v>
      </c>
      <c r="J58" s="27">
        <v>1959.47</v>
      </c>
      <c r="K58" s="27">
        <v>331.37799999999999</v>
      </c>
      <c r="L58" s="27">
        <v>2.7476501130373898</v>
      </c>
      <c r="M58" s="27">
        <v>2.7478636363636402</v>
      </c>
      <c r="N58" s="27">
        <v>2.74341287878788</v>
      </c>
      <c r="O58" s="27">
        <v>84.334181535010302</v>
      </c>
      <c r="P58" s="27">
        <v>14.0616531594712</v>
      </c>
      <c r="Q58" s="27">
        <v>106.553659917171</v>
      </c>
      <c r="R58" s="27">
        <v>274.30699858028299</v>
      </c>
      <c r="S58" s="27">
        <v>1.2025717460182701</v>
      </c>
      <c r="T58" s="27">
        <v>24.9211300055489</v>
      </c>
      <c r="U58" s="27">
        <v>422.44104535378301</v>
      </c>
      <c r="V58" s="27">
        <v>2.7495959726024002</v>
      </c>
      <c r="W58" s="27">
        <v>2246.4540000000002</v>
      </c>
      <c r="X58" s="27">
        <v>1157.6420000000001</v>
      </c>
      <c r="Y58" s="27">
        <v>8536.9690855999997</v>
      </c>
      <c r="Z58" s="27">
        <v>1.30270266</v>
      </c>
      <c r="AA58" s="27">
        <v>14.853806110000001</v>
      </c>
      <c r="AB58" s="28">
        <v>419.91717537</v>
      </c>
      <c r="AC58" s="28">
        <v>146.37327069</v>
      </c>
      <c r="AD58" s="28">
        <v>4.6921799799999997</v>
      </c>
    </row>
    <row r="59" spans="3:30" ht="14.25">
      <c r="C59">
        <f t="shared" si="0"/>
        <v>5</v>
      </c>
      <c r="D59">
        <f t="shared" si="1"/>
        <v>2008</v>
      </c>
      <c r="E59" s="15">
        <f t="shared" si="2"/>
        <v>39569</v>
      </c>
      <c r="G59" s="27">
        <v>17130.79</v>
      </c>
      <c r="H59" s="27" t="s">
        <v>69</v>
      </c>
      <c r="I59" s="27">
        <v>1693.37</v>
      </c>
      <c r="J59" s="27">
        <v>1438.3</v>
      </c>
      <c r="K59" s="27">
        <v>255.06899999999999</v>
      </c>
      <c r="L59" s="27">
        <v>2.8045</v>
      </c>
      <c r="M59" s="27">
        <v>2.8045789473684199</v>
      </c>
      <c r="N59" s="27">
        <v>2.8100526315789498</v>
      </c>
      <c r="O59" s="27">
        <v>87.957144996184994</v>
      </c>
      <c r="P59" s="27">
        <v>14.334992183031099</v>
      </c>
      <c r="Q59" s="27">
        <v>114.257439687123</v>
      </c>
      <c r="R59" s="27">
        <v>292.18019879403698</v>
      </c>
      <c r="S59" s="27">
        <v>1.2876044872130901</v>
      </c>
      <c r="T59" s="27">
        <v>26.4970060196198</v>
      </c>
      <c r="U59" s="27">
        <v>467.82213131461702</v>
      </c>
      <c r="V59" s="27">
        <v>2.9541617192772001</v>
      </c>
      <c r="W59" s="27">
        <v>2271.076</v>
      </c>
      <c r="X59" s="27">
        <v>979.65499999999997</v>
      </c>
      <c r="Y59" s="27">
        <v>10717.9437495</v>
      </c>
      <c r="Z59" s="27">
        <v>1.0482516900000001</v>
      </c>
      <c r="AA59" s="27">
        <v>12.61315289</v>
      </c>
      <c r="AB59" s="28">
        <v>451.60976224000001</v>
      </c>
      <c r="AC59" s="28">
        <v>211.09890193999999</v>
      </c>
      <c r="AD59" s="28">
        <v>2.4520067499999998</v>
      </c>
    </row>
    <row r="60" spans="3:30" ht="14.25">
      <c r="C60">
        <f t="shared" si="0"/>
        <v>6</v>
      </c>
      <c r="D60">
        <f t="shared" si="1"/>
        <v>2008</v>
      </c>
      <c r="E60" s="15">
        <f t="shared" si="2"/>
        <v>39600</v>
      </c>
      <c r="G60" s="27">
        <v>16293.97</v>
      </c>
      <c r="H60" s="27" t="s">
        <v>69</v>
      </c>
      <c r="I60" s="27">
        <v>2082.1799999999998</v>
      </c>
      <c r="J60" s="27">
        <v>1800.13</v>
      </c>
      <c r="K60" s="27">
        <v>282.048</v>
      </c>
      <c r="L60" s="27">
        <v>2.8922761904761898</v>
      </c>
      <c r="M60" s="27">
        <v>2.89161904761905</v>
      </c>
      <c r="N60" s="27">
        <v>2.8932023809523799</v>
      </c>
      <c r="O60" s="27">
        <v>85.235468963281207</v>
      </c>
      <c r="P60" s="27">
        <v>14.0503119948222</v>
      </c>
      <c r="Q60" s="27">
        <v>121.328506446001</v>
      </c>
      <c r="R60" s="27">
        <v>281.73256113556801</v>
      </c>
      <c r="S60" s="27">
        <v>1.34101095094009</v>
      </c>
      <c r="T60" s="27">
        <v>26.549892251731301</v>
      </c>
      <c r="U60" s="27">
        <v>591.53439458602702</v>
      </c>
      <c r="V60" s="27">
        <v>2.85005699965975</v>
      </c>
      <c r="W60" s="27">
        <v>2251.9540000000002</v>
      </c>
      <c r="X60" s="27">
        <v>1147.9359999999999</v>
      </c>
      <c r="Y60" s="27">
        <v>11281.8606612</v>
      </c>
      <c r="Z60" s="27">
        <v>1.4483005099999999</v>
      </c>
      <c r="AA60" s="27">
        <v>10.44410562</v>
      </c>
      <c r="AB60" s="28">
        <v>349.00477795</v>
      </c>
      <c r="AC60" s="28">
        <v>157.98033838000001</v>
      </c>
      <c r="AD60" s="28">
        <v>1.03218137</v>
      </c>
    </row>
    <row r="61" spans="3:30" ht="14.25">
      <c r="C61">
        <f t="shared" si="0"/>
        <v>7</v>
      </c>
      <c r="D61">
        <f t="shared" si="1"/>
        <v>2008</v>
      </c>
      <c r="E61" s="15">
        <f t="shared" si="2"/>
        <v>39630</v>
      </c>
      <c r="G61" s="27">
        <v>13765.45</v>
      </c>
      <c r="H61" s="27" t="s">
        <v>69</v>
      </c>
      <c r="I61" s="27">
        <v>1816.59</v>
      </c>
      <c r="J61" s="27">
        <v>1522.35</v>
      </c>
      <c r="K61" s="27">
        <v>294.23700000000002</v>
      </c>
      <c r="L61" s="27">
        <v>2.84752380952381</v>
      </c>
      <c r="M61" s="27">
        <v>2.84842857142857</v>
      </c>
      <c r="N61" s="27">
        <v>2.8584603174603198</v>
      </c>
      <c r="O61" s="27">
        <v>89.961415715632299</v>
      </c>
      <c r="P61" s="27">
        <v>13.975171454227</v>
      </c>
      <c r="Q61" s="27">
        <v>114.810943244524</v>
      </c>
      <c r="R61" s="27">
        <v>289.57386603086297</v>
      </c>
      <c r="S61" s="27">
        <v>1.6737415454729001</v>
      </c>
      <c r="T61" s="27">
        <v>27.537413722066599</v>
      </c>
      <c r="U61" s="27">
        <v>280.27400944083001</v>
      </c>
      <c r="V61" s="27">
        <v>2.8869989193948902</v>
      </c>
      <c r="W61" s="27">
        <v>2497.3719999999998</v>
      </c>
      <c r="X61" s="27">
        <v>1182.7629999999999</v>
      </c>
      <c r="Y61" s="27">
        <v>11765.4931117</v>
      </c>
      <c r="Z61" s="27">
        <v>1.7448809599999999</v>
      </c>
      <c r="AA61" s="27">
        <v>14.299897570000001</v>
      </c>
      <c r="AB61" s="28">
        <v>350.14539884999999</v>
      </c>
      <c r="AC61" s="28">
        <v>171.03880368</v>
      </c>
      <c r="AD61" s="28">
        <v>12.240820469999999</v>
      </c>
    </row>
    <row r="62" spans="3:30" ht="14.25">
      <c r="C62">
        <f t="shared" si="0"/>
        <v>8</v>
      </c>
      <c r="D62">
        <f t="shared" si="1"/>
        <v>2008</v>
      </c>
      <c r="E62" s="15">
        <f t="shared" si="2"/>
        <v>39661</v>
      </c>
      <c r="G62" s="27">
        <v>13287.42</v>
      </c>
      <c r="H62" s="27" t="s">
        <v>69</v>
      </c>
      <c r="I62" s="27">
        <v>2646.79</v>
      </c>
      <c r="J62" s="27">
        <v>2413.39</v>
      </c>
      <c r="K62" s="27">
        <v>233.40309999999999</v>
      </c>
      <c r="L62" s="27">
        <v>2.8933380952381</v>
      </c>
      <c r="M62" s="27">
        <v>2.8923095238095202</v>
      </c>
      <c r="N62" s="27">
        <v>2.8829087301587299</v>
      </c>
      <c r="O62" s="27">
        <v>89.156294276627705</v>
      </c>
      <c r="P62" s="27">
        <v>15.2176843148416</v>
      </c>
      <c r="Q62" s="27">
        <v>126.973218395489</v>
      </c>
      <c r="R62" s="27">
        <v>304.62834151673098</v>
      </c>
      <c r="S62" s="27">
        <v>1.24343224045422</v>
      </c>
      <c r="T62" s="27">
        <v>27.892110128614899</v>
      </c>
      <c r="U62" s="27">
        <v>495.68487140942699</v>
      </c>
      <c r="V62" s="27">
        <v>2.7692138868655101</v>
      </c>
      <c r="W62" s="27">
        <v>2433.9180000000001</v>
      </c>
      <c r="X62" s="27">
        <v>1082.3820000000001</v>
      </c>
      <c r="Y62" s="27">
        <v>11691.3413664</v>
      </c>
      <c r="Z62" s="27">
        <v>1.28438794</v>
      </c>
      <c r="AA62" s="27">
        <v>11.33064295</v>
      </c>
      <c r="AB62" s="28">
        <v>280.16360828000001</v>
      </c>
      <c r="AC62" s="28">
        <v>218.16246168999999</v>
      </c>
      <c r="AD62" s="28">
        <v>0.46017419999999998</v>
      </c>
    </row>
    <row r="63" spans="3:30" ht="14.25">
      <c r="C63">
        <f t="shared" si="0"/>
        <v>9</v>
      </c>
      <c r="D63">
        <f t="shared" si="1"/>
        <v>2008</v>
      </c>
      <c r="E63" s="15">
        <f t="shared" si="2"/>
        <v>39692</v>
      </c>
      <c r="G63" s="27">
        <v>11248.42</v>
      </c>
      <c r="H63" s="27" t="s">
        <v>69</v>
      </c>
      <c r="I63" s="27">
        <v>1554.19</v>
      </c>
      <c r="J63" s="27">
        <v>1167.81</v>
      </c>
      <c r="K63" s="27">
        <v>386.39</v>
      </c>
      <c r="L63" s="27">
        <v>2.9662636363636401</v>
      </c>
      <c r="M63" s="27">
        <v>2.9658409090909101</v>
      </c>
      <c r="N63" s="27">
        <v>2.9685151515151502</v>
      </c>
      <c r="O63" s="27">
        <v>86.174660920561905</v>
      </c>
      <c r="P63" s="27">
        <v>15.565448918222801</v>
      </c>
      <c r="Q63" s="27">
        <v>110.370429129334</v>
      </c>
      <c r="R63" s="27">
        <v>292.47757064676301</v>
      </c>
      <c r="S63" s="27">
        <v>1.5128394829313001</v>
      </c>
      <c r="T63" s="27">
        <v>28.030598614090799</v>
      </c>
      <c r="U63" s="27">
        <v>401.528860029079</v>
      </c>
      <c r="V63" s="27">
        <v>2.8132728964029199</v>
      </c>
      <c r="W63" s="27">
        <v>2308.9499999999998</v>
      </c>
      <c r="X63" s="27">
        <v>1399.18</v>
      </c>
      <c r="Y63" s="27">
        <v>11380.633947</v>
      </c>
      <c r="Z63" s="27">
        <v>1.64399505</v>
      </c>
      <c r="AA63" s="27">
        <v>11.682605300000001</v>
      </c>
      <c r="AB63" s="28">
        <v>229.21683573000001</v>
      </c>
      <c r="AC63" s="28">
        <v>219.52618018999999</v>
      </c>
      <c r="AD63" s="28">
        <v>8.9841545400000005</v>
      </c>
    </row>
    <row r="64" spans="3:30" ht="14.25">
      <c r="C64">
        <f t="shared" si="0"/>
        <v>10</v>
      </c>
      <c r="D64">
        <f t="shared" si="1"/>
        <v>2008</v>
      </c>
      <c r="E64" s="15">
        <f t="shared" si="2"/>
        <v>39722</v>
      </c>
      <c r="G64" s="27">
        <v>7055.04</v>
      </c>
      <c r="H64" s="27" t="s">
        <v>69</v>
      </c>
      <c r="I64" s="27">
        <v>3114.86</v>
      </c>
      <c r="J64" s="27">
        <v>1896.49</v>
      </c>
      <c r="K64" s="27">
        <v>1218.364</v>
      </c>
      <c r="L64" s="27">
        <v>3.0735863636363598</v>
      </c>
      <c r="M64" s="27">
        <v>3.0751590909090898</v>
      </c>
      <c r="N64" s="27">
        <v>3.0785636363636399</v>
      </c>
      <c r="O64" s="27">
        <v>88.0938895468677</v>
      </c>
      <c r="P64" s="27">
        <v>15.2456507951206</v>
      </c>
      <c r="Q64" s="27">
        <v>118.70276527471999</v>
      </c>
      <c r="R64" s="27">
        <v>293.86469969824299</v>
      </c>
      <c r="S64" s="27">
        <v>1.1261129472309801</v>
      </c>
      <c r="T64" s="27">
        <v>27.698319624374999</v>
      </c>
      <c r="U64" s="27">
        <v>470.11409306807502</v>
      </c>
      <c r="V64" s="27">
        <v>2.9141624438585798</v>
      </c>
      <c r="W64" s="27">
        <v>2360.3620000000001</v>
      </c>
      <c r="X64" s="27">
        <v>2026.943</v>
      </c>
      <c r="Y64" s="27">
        <v>11171.334329699999</v>
      </c>
      <c r="Z64" s="27">
        <v>1.49481373</v>
      </c>
      <c r="AA64" s="27">
        <v>8.9803335000000004</v>
      </c>
      <c r="AB64" s="28">
        <v>208.86084131000001</v>
      </c>
      <c r="AC64" s="28">
        <v>129.84896737</v>
      </c>
      <c r="AD64" s="28">
        <v>2.6816301600000001</v>
      </c>
    </row>
    <row r="65" spans="3:30" ht="14.25">
      <c r="C65">
        <f t="shared" si="0"/>
        <v>11</v>
      </c>
      <c r="D65">
        <f t="shared" si="1"/>
        <v>2008</v>
      </c>
      <c r="E65" s="15">
        <f t="shared" si="2"/>
        <v>39753</v>
      </c>
      <c r="G65" s="27">
        <v>7405.5</v>
      </c>
      <c r="H65" s="27" t="s">
        <v>69</v>
      </c>
      <c r="I65" s="27">
        <v>2192.56</v>
      </c>
      <c r="J65" s="27">
        <v>1624.38</v>
      </c>
      <c r="K65" s="27">
        <v>568.17999999999995</v>
      </c>
      <c r="L65" s="27">
        <v>3.09208888888889</v>
      </c>
      <c r="M65" s="27">
        <v>3.09188888888889</v>
      </c>
      <c r="N65" s="27">
        <v>3.0904953703703701</v>
      </c>
      <c r="O65" s="27">
        <v>95.506586506263105</v>
      </c>
      <c r="P65" s="27">
        <v>15.5046282217984</v>
      </c>
      <c r="Q65" s="27">
        <v>105.05749245627401</v>
      </c>
      <c r="R65" s="27">
        <v>311.446579736388</v>
      </c>
      <c r="S65" s="27">
        <v>1.5544402919279099</v>
      </c>
      <c r="T65" s="27">
        <v>27.1474916158596</v>
      </c>
      <c r="U65" s="27">
        <v>351.23474995524799</v>
      </c>
      <c r="V65" s="27">
        <v>2.8342888265406398</v>
      </c>
      <c r="W65" s="27">
        <v>2462.81</v>
      </c>
      <c r="X65" s="27">
        <v>1959.0060000000001</v>
      </c>
      <c r="Y65" s="27">
        <v>10802.800273299999</v>
      </c>
      <c r="Z65" s="27">
        <v>1.5576252399999999</v>
      </c>
      <c r="AA65" s="27">
        <v>7.9126736099999997</v>
      </c>
      <c r="AB65" s="28">
        <v>141.48940555999999</v>
      </c>
      <c r="AC65" s="28">
        <v>120.16522756000001</v>
      </c>
      <c r="AD65" s="28">
        <v>0.58834750000000002</v>
      </c>
    </row>
    <row r="66" spans="3:30" ht="14.25">
      <c r="C66">
        <f t="shared" si="0"/>
        <v>12</v>
      </c>
      <c r="D66">
        <f t="shared" si="1"/>
        <v>2008</v>
      </c>
      <c r="E66" s="15">
        <f t="shared" si="2"/>
        <v>39783</v>
      </c>
      <c r="G66" s="27">
        <v>7048.67</v>
      </c>
      <c r="H66" s="27" t="s">
        <v>69</v>
      </c>
      <c r="I66" s="27">
        <v>1149</v>
      </c>
      <c r="J66" s="27">
        <v>704</v>
      </c>
      <c r="K66" s="27">
        <v>445.45100000000002</v>
      </c>
      <c r="L66" s="27">
        <v>3.1139700000000001</v>
      </c>
      <c r="M66" s="27">
        <v>3.113775</v>
      </c>
      <c r="N66" s="27">
        <v>3.1077708333333298</v>
      </c>
      <c r="O66" s="27">
        <v>94.636109799302702</v>
      </c>
      <c r="P66" s="27">
        <v>14.501498331314201</v>
      </c>
      <c r="Q66" s="27">
        <v>123.996169109878</v>
      </c>
      <c r="R66" s="27">
        <v>335.00772080815398</v>
      </c>
      <c r="S66" s="27">
        <v>1.1317513056359401</v>
      </c>
      <c r="T66" s="27">
        <v>28.391512692139202</v>
      </c>
      <c r="U66" s="27">
        <v>443.50255344114902</v>
      </c>
      <c r="V66" s="27">
        <v>2.74277454787538</v>
      </c>
      <c r="W66" s="27">
        <v>2463.9070000000002</v>
      </c>
      <c r="X66" s="27">
        <v>2089.0889999999999</v>
      </c>
      <c r="Y66" s="27">
        <v>10662.289611</v>
      </c>
      <c r="Z66" s="27">
        <v>0.97948815</v>
      </c>
      <c r="AA66" s="27">
        <v>5.3630177999999997</v>
      </c>
      <c r="AB66" s="28">
        <v>150.91202602999999</v>
      </c>
      <c r="AC66" s="28">
        <v>116.27682204</v>
      </c>
      <c r="AD66" s="28">
        <v>2.525643E-2</v>
      </c>
    </row>
    <row r="67" spans="3:30" ht="14.25">
      <c r="C67">
        <f t="shared" si="0"/>
        <v>1</v>
      </c>
      <c r="D67">
        <f t="shared" si="1"/>
        <v>2009</v>
      </c>
      <c r="E67" s="15">
        <f t="shared" si="2"/>
        <v>39814</v>
      </c>
      <c r="G67" s="27">
        <v>6905.39</v>
      </c>
      <c r="H67" s="27" t="s">
        <v>69</v>
      </c>
      <c r="I67" s="27">
        <v>889.52</v>
      </c>
      <c r="J67" s="27">
        <v>643.16</v>
      </c>
      <c r="K67" s="27">
        <v>246.363</v>
      </c>
      <c r="L67" s="27">
        <v>3.15154210526316</v>
      </c>
      <c r="M67" s="27">
        <v>3.151125</v>
      </c>
      <c r="N67" s="27">
        <v>3.1547833333333299</v>
      </c>
      <c r="O67" s="27">
        <v>86.251652302013099</v>
      </c>
      <c r="P67" s="27">
        <v>13.504079019502701</v>
      </c>
      <c r="Q67" s="27">
        <v>116.66185264138301</v>
      </c>
      <c r="R67" s="27">
        <v>286.110005710076</v>
      </c>
      <c r="S67" s="27">
        <v>1.4157062998058201</v>
      </c>
      <c r="T67" s="27">
        <v>25.292322013554902</v>
      </c>
      <c r="U67" s="27">
        <v>341.64989674309902</v>
      </c>
      <c r="V67" s="27">
        <v>2.72460000867853</v>
      </c>
      <c r="W67" s="27">
        <v>2473.5880000000002</v>
      </c>
      <c r="X67" s="27">
        <v>2128.047</v>
      </c>
      <c r="Y67" s="27">
        <v>9415.7398512</v>
      </c>
      <c r="Z67" s="27">
        <v>0.87571781999999998</v>
      </c>
      <c r="AA67" s="27">
        <v>5.8960623700000001</v>
      </c>
      <c r="AB67" s="28">
        <v>124.27677322</v>
      </c>
      <c r="AC67" s="28">
        <v>65.114597200000006</v>
      </c>
      <c r="AD67" s="28">
        <v>0.44395614999999999</v>
      </c>
    </row>
    <row r="68" spans="3:30" ht="14.25">
      <c r="C68">
        <f t="shared" si="0"/>
        <v>2</v>
      </c>
      <c r="D68">
        <f t="shared" si="1"/>
        <v>2009</v>
      </c>
      <c r="E68" s="15">
        <f t="shared" si="2"/>
        <v>39845</v>
      </c>
      <c r="G68" s="27">
        <v>6671.72</v>
      </c>
      <c r="H68" s="27" t="s">
        <v>69</v>
      </c>
      <c r="I68" s="27">
        <v>675.67</v>
      </c>
      <c r="J68" s="27">
        <v>440.83</v>
      </c>
      <c r="K68" s="27">
        <v>234.83</v>
      </c>
      <c r="L68" s="27">
        <v>3.2366950000000001</v>
      </c>
      <c r="M68" s="27">
        <v>3.2361249999999999</v>
      </c>
      <c r="N68" s="27">
        <v>3.2285333333333299</v>
      </c>
      <c r="O68" s="27">
        <v>79.765309867140303</v>
      </c>
      <c r="P68" s="27">
        <v>13.679485922233001</v>
      </c>
      <c r="Q68" s="27">
        <v>97.106224380181104</v>
      </c>
      <c r="R68" s="27">
        <v>288.66082448808697</v>
      </c>
      <c r="S68" s="27">
        <v>0.81519667175737498</v>
      </c>
      <c r="T68" s="27">
        <v>22.5309166120878</v>
      </c>
      <c r="U68" s="27">
        <v>330.035067205107</v>
      </c>
      <c r="V68" s="27">
        <v>2.4827571950484999</v>
      </c>
      <c r="W68" s="27">
        <v>2041.9459999999999</v>
      </c>
      <c r="X68" s="27">
        <v>1911.6969999999999</v>
      </c>
      <c r="Y68" s="27">
        <v>7983.0999109000004</v>
      </c>
      <c r="Z68" s="27">
        <v>0.68096239999999997</v>
      </c>
      <c r="AA68" s="27">
        <v>5.2894964199999999</v>
      </c>
      <c r="AB68" s="28">
        <v>124.72883181</v>
      </c>
      <c r="AC68" s="28">
        <v>128.64508124</v>
      </c>
      <c r="AD68" s="28">
        <v>3.5618719300000001</v>
      </c>
    </row>
    <row r="69" spans="3:30" ht="14.25">
      <c r="C69">
        <f t="shared" si="0"/>
        <v>3</v>
      </c>
      <c r="D69">
        <f t="shared" si="1"/>
        <v>2009</v>
      </c>
      <c r="E69" s="15">
        <f t="shared" si="2"/>
        <v>39873</v>
      </c>
      <c r="G69" s="27">
        <v>9237.65</v>
      </c>
      <c r="H69" s="27" t="s">
        <v>69</v>
      </c>
      <c r="I69" s="27">
        <v>1063.1400000000001</v>
      </c>
      <c r="J69" s="27">
        <v>836.74</v>
      </c>
      <c r="K69" s="27">
        <v>226.39500000000001</v>
      </c>
      <c r="L69" s="27">
        <v>3.1747863636363598</v>
      </c>
      <c r="M69" s="27">
        <v>3.17477272727273</v>
      </c>
      <c r="N69" s="27">
        <v>3.1828257575757601</v>
      </c>
      <c r="O69" s="27">
        <v>84.646671090446901</v>
      </c>
      <c r="P69" s="27">
        <v>15.3458916492767</v>
      </c>
      <c r="Q69" s="27">
        <v>101.38707951081901</v>
      </c>
      <c r="R69" s="27">
        <v>307.368669590629</v>
      </c>
      <c r="S69" s="27">
        <v>0.87326804908847799</v>
      </c>
      <c r="T69" s="27">
        <v>23.645203029198999</v>
      </c>
      <c r="U69" s="27">
        <v>356.45730148837498</v>
      </c>
      <c r="V69" s="27">
        <v>2.62685459958877</v>
      </c>
      <c r="W69" s="27">
        <v>2306.8380000000002</v>
      </c>
      <c r="X69" s="27">
        <v>2197.1619999999998</v>
      </c>
      <c r="Y69" s="27">
        <v>9776.5385575</v>
      </c>
      <c r="Z69" s="27">
        <v>1.6118247000000001</v>
      </c>
      <c r="AA69" s="27">
        <v>6.3315900300000001</v>
      </c>
      <c r="AB69" s="28">
        <v>154.60639312999999</v>
      </c>
      <c r="AC69" s="28">
        <v>104.9734393</v>
      </c>
      <c r="AD69" s="28">
        <v>3.3086404699999998</v>
      </c>
    </row>
    <row r="70" spans="3:30" ht="14.25">
      <c r="C70">
        <f t="shared" si="0"/>
        <v>4</v>
      </c>
      <c r="D70">
        <f t="shared" si="1"/>
        <v>2009</v>
      </c>
      <c r="E70" s="15">
        <f t="shared" si="2"/>
        <v>39904</v>
      </c>
      <c r="G70" s="27">
        <v>9979.19</v>
      </c>
      <c r="H70" s="27" t="s">
        <v>69</v>
      </c>
      <c r="I70" s="27">
        <v>1052.0999999999999</v>
      </c>
      <c r="J70" s="27">
        <v>890.18</v>
      </c>
      <c r="K70" s="27">
        <v>161.916</v>
      </c>
      <c r="L70" s="27">
        <v>3.0842149999999999</v>
      </c>
      <c r="M70" s="27">
        <v>3.0850249999999999</v>
      </c>
      <c r="N70" s="27">
        <v>3.0914333333333301</v>
      </c>
      <c r="O70" s="27">
        <v>83.676049933689498</v>
      </c>
      <c r="P70" s="27">
        <v>15.230372823735401</v>
      </c>
      <c r="Q70" s="27">
        <v>104.535889212496</v>
      </c>
      <c r="R70" s="27">
        <v>300.15228036328398</v>
      </c>
      <c r="S70" s="27">
        <v>0.72491288991792502</v>
      </c>
      <c r="T70" s="27">
        <v>22.831713763884</v>
      </c>
      <c r="U70" s="27">
        <v>369.53916386961498</v>
      </c>
      <c r="V70" s="27">
        <v>2.7820273983731001</v>
      </c>
      <c r="W70" s="27">
        <v>2165.7240000000002</v>
      </c>
      <c r="X70" s="27">
        <v>1878.0840000000001</v>
      </c>
      <c r="Y70" s="27">
        <v>8847.0712062000002</v>
      </c>
      <c r="Z70" s="27">
        <v>0.82266934999999997</v>
      </c>
      <c r="AA70" s="27">
        <v>6.4428251200000002</v>
      </c>
      <c r="AB70" s="28">
        <v>127.29730556</v>
      </c>
      <c r="AC70" s="28">
        <v>116.59990286999999</v>
      </c>
      <c r="AD70" s="28">
        <v>0.84813892000000002</v>
      </c>
    </row>
    <row r="71" spans="3:30" ht="14.25">
      <c r="C71">
        <f t="shared" si="0"/>
        <v>5</v>
      </c>
      <c r="D71">
        <f t="shared" si="1"/>
        <v>2009</v>
      </c>
      <c r="E71" s="15">
        <f t="shared" si="2"/>
        <v>39934</v>
      </c>
      <c r="G71" s="27">
        <v>13392.27</v>
      </c>
      <c r="H71" s="27" t="s">
        <v>69</v>
      </c>
      <c r="I71" s="27">
        <v>1769.19</v>
      </c>
      <c r="J71" s="27">
        <v>1483.93</v>
      </c>
      <c r="K71" s="27">
        <v>285.25700000000001</v>
      </c>
      <c r="L71" s="27">
        <v>2.99438</v>
      </c>
      <c r="M71" s="27">
        <v>2.9940500000000001</v>
      </c>
      <c r="N71" s="27">
        <v>2.98918333333333</v>
      </c>
      <c r="O71" s="27">
        <v>88.460099087797204</v>
      </c>
      <c r="P71" s="27">
        <v>15.293483035007601</v>
      </c>
      <c r="Q71" s="27">
        <v>104.49230653903901</v>
      </c>
      <c r="R71" s="27">
        <v>311.86923011434999</v>
      </c>
      <c r="S71" s="27">
        <v>0.81699015815895304</v>
      </c>
      <c r="T71" s="27">
        <v>24.108422244033299</v>
      </c>
      <c r="U71" s="27">
        <v>441.35763341824901</v>
      </c>
      <c r="V71" s="27">
        <v>2.6644861151225001</v>
      </c>
      <c r="W71" s="27">
        <v>1985.1849999999999</v>
      </c>
      <c r="X71" s="27">
        <v>2274.221</v>
      </c>
      <c r="Y71" s="27">
        <v>10380.534922500001</v>
      </c>
      <c r="Z71" s="27">
        <v>1.0310021700000001</v>
      </c>
      <c r="AA71" s="27">
        <v>7.0545878100000001</v>
      </c>
      <c r="AB71" s="28">
        <v>167.51215411000001</v>
      </c>
      <c r="AC71" s="28">
        <v>143.11792904000001</v>
      </c>
      <c r="AD71" s="28">
        <v>7.0396519399999997</v>
      </c>
    </row>
    <row r="72" spans="3:30" ht="14.25">
      <c r="C72">
        <f t="shared" ref="C72:C135" si="3">+MONTH(E72)</f>
        <v>6</v>
      </c>
      <c r="D72">
        <f t="shared" ref="D72:D135" si="4">+YEAR(E72)</f>
        <v>2009</v>
      </c>
      <c r="E72" s="15">
        <f t="shared" si="2"/>
        <v>39965</v>
      </c>
      <c r="G72" s="27">
        <v>13059.7</v>
      </c>
      <c r="H72" s="27" t="s">
        <v>69</v>
      </c>
      <c r="I72" s="27">
        <v>1241</v>
      </c>
      <c r="J72" s="27">
        <v>987.779</v>
      </c>
      <c r="K72" s="27">
        <v>253.21885005999999</v>
      </c>
      <c r="L72" s="27">
        <v>2.9907476190476201</v>
      </c>
      <c r="M72" s="27">
        <v>2.9904761904761901</v>
      </c>
      <c r="N72" s="27">
        <v>2.9835400793650799</v>
      </c>
      <c r="O72" s="27">
        <v>88.460590534034196</v>
      </c>
      <c r="P72" s="27">
        <v>14.3623604815773</v>
      </c>
      <c r="Q72" s="27">
        <v>102.10038986468101</v>
      </c>
      <c r="R72" s="27">
        <v>307.56862782768297</v>
      </c>
      <c r="S72" s="27">
        <v>0.75946468482833096</v>
      </c>
      <c r="T72" s="27">
        <v>23.4306662943237</v>
      </c>
      <c r="U72" s="27">
        <v>404.47470833864799</v>
      </c>
      <c r="V72" s="27">
        <v>2.78345991441569</v>
      </c>
      <c r="W72" s="27">
        <v>1867.41</v>
      </c>
      <c r="X72" s="27">
        <v>2201.491</v>
      </c>
      <c r="Y72" s="27">
        <v>11086.370332500001</v>
      </c>
      <c r="Z72" s="27">
        <v>1.3987987099999999</v>
      </c>
      <c r="AA72" s="27">
        <v>7.8001410399999997</v>
      </c>
      <c r="AB72" s="28">
        <v>180.75174344999999</v>
      </c>
      <c r="AC72" s="28">
        <v>151.04731318</v>
      </c>
      <c r="AD72" s="28">
        <v>1.9702699800000001</v>
      </c>
    </row>
    <row r="73" spans="3:30" ht="14.25">
      <c r="C73">
        <f t="shared" si="3"/>
        <v>7</v>
      </c>
      <c r="D73">
        <f t="shared" si="4"/>
        <v>2009</v>
      </c>
      <c r="E73" s="15">
        <f t="shared" ref="E73:E136" si="5">+EDATE(E72,1)</f>
        <v>39995</v>
      </c>
      <c r="G73" s="27">
        <v>14092.02</v>
      </c>
      <c r="H73" s="27" t="s">
        <v>69</v>
      </c>
      <c r="I73" s="27">
        <v>1020.17</v>
      </c>
      <c r="J73" s="27">
        <v>826.5</v>
      </c>
      <c r="K73" s="27">
        <v>193.667</v>
      </c>
      <c r="L73" s="27">
        <v>3.0126249999999999</v>
      </c>
      <c r="M73" s="27">
        <v>3.0125000000000002</v>
      </c>
      <c r="N73" s="27">
        <v>3.0082708333333299</v>
      </c>
      <c r="O73" s="27">
        <v>81.710199428873096</v>
      </c>
      <c r="P73" s="27">
        <v>15.387770801856799</v>
      </c>
      <c r="Q73" s="27">
        <v>108.02124954644999</v>
      </c>
      <c r="R73" s="27">
        <v>307.55707806295999</v>
      </c>
      <c r="S73" s="27">
        <v>1.1148505814610701</v>
      </c>
      <c r="T73" s="27">
        <v>23.668663763141801</v>
      </c>
      <c r="U73" s="27">
        <v>299.27116823304902</v>
      </c>
      <c r="V73" s="27">
        <v>2.8693868230513901</v>
      </c>
      <c r="W73" s="27">
        <v>2193.7849999999999</v>
      </c>
      <c r="X73" s="27">
        <v>2385.7730000000001</v>
      </c>
      <c r="Y73" s="27">
        <v>11632.0819995</v>
      </c>
      <c r="Z73" s="27">
        <v>1.09491067</v>
      </c>
      <c r="AA73" s="27">
        <v>7.2299070299999997</v>
      </c>
      <c r="AB73" s="28">
        <v>166.35865838000001</v>
      </c>
      <c r="AC73" s="28">
        <v>162.18352068999999</v>
      </c>
      <c r="AD73" s="28">
        <v>1.33998262</v>
      </c>
    </row>
    <row r="74" spans="3:30" ht="14.25">
      <c r="C74">
        <f t="shared" si="3"/>
        <v>8</v>
      </c>
      <c r="D74">
        <f t="shared" si="4"/>
        <v>2009</v>
      </c>
      <c r="E74" s="15">
        <f t="shared" si="5"/>
        <v>40026</v>
      </c>
      <c r="G74" s="27">
        <v>13955.38</v>
      </c>
      <c r="H74" s="27" t="s">
        <v>69</v>
      </c>
      <c r="I74" s="27">
        <v>1033.31</v>
      </c>
      <c r="J74" s="27">
        <v>827.15</v>
      </c>
      <c r="K74" s="27">
        <v>206.16300000000001</v>
      </c>
      <c r="L74" s="27">
        <v>2.9506809523809499</v>
      </c>
      <c r="M74" s="27">
        <v>2.9505476190476201</v>
      </c>
      <c r="N74" s="27">
        <v>2.9581309523809498</v>
      </c>
      <c r="O74" s="27">
        <v>88.458935077028002</v>
      </c>
      <c r="P74" s="27">
        <v>16.335150025008499</v>
      </c>
      <c r="Q74" s="27">
        <v>115.596965086998</v>
      </c>
      <c r="R74" s="27">
        <v>327.65984140773901</v>
      </c>
      <c r="S74" s="27">
        <v>1.0151203285733099</v>
      </c>
      <c r="T74" s="27">
        <v>23.493958431865401</v>
      </c>
      <c r="U74" s="27">
        <v>435.75906618933902</v>
      </c>
      <c r="V74" s="27">
        <v>2.8426085036823001</v>
      </c>
      <c r="W74" s="27">
        <v>2188.5039999999999</v>
      </c>
      <c r="X74" s="27">
        <v>2375.7359999999999</v>
      </c>
      <c r="Y74" s="27">
        <v>11906.2439583</v>
      </c>
      <c r="Z74" s="27">
        <v>0.90030513999999895</v>
      </c>
      <c r="AA74" s="27">
        <v>14.248708260000001</v>
      </c>
      <c r="AB74" s="28">
        <v>194.80081243000001</v>
      </c>
      <c r="AC74" s="28">
        <v>166.67561176999999</v>
      </c>
      <c r="AD74" s="28">
        <v>1.6982808899999999</v>
      </c>
    </row>
    <row r="75" spans="3:30" ht="14.25">
      <c r="C75">
        <f t="shared" si="3"/>
        <v>9</v>
      </c>
      <c r="D75">
        <f t="shared" si="4"/>
        <v>2009</v>
      </c>
      <c r="E75" s="15">
        <f t="shared" si="5"/>
        <v>40057</v>
      </c>
      <c r="G75" s="27">
        <v>15144.2</v>
      </c>
      <c r="H75" s="27" t="s">
        <v>69</v>
      </c>
      <c r="I75" s="27">
        <v>1247.45</v>
      </c>
      <c r="J75" s="27">
        <v>1066.19</v>
      </c>
      <c r="K75" s="27">
        <v>181.261</v>
      </c>
      <c r="L75" s="27">
        <v>2.9095090909090899</v>
      </c>
      <c r="M75" s="27">
        <v>2.90965909090909</v>
      </c>
      <c r="N75" s="27">
        <v>2.9122424242424199</v>
      </c>
      <c r="O75" s="27">
        <v>86.231255739499602</v>
      </c>
      <c r="P75" s="27">
        <v>16.036200338511001</v>
      </c>
      <c r="Q75" s="27">
        <v>93.810623206322106</v>
      </c>
      <c r="R75" s="27">
        <v>314.824037898043</v>
      </c>
      <c r="S75" s="27">
        <v>1.1151061689813</v>
      </c>
      <c r="T75" s="27">
        <v>22.138185911874999</v>
      </c>
      <c r="U75" s="27">
        <v>382.85071327992398</v>
      </c>
      <c r="V75" s="27">
        <v>2.7038874655498302</v>
      </c>
      <c r="W75" s="27">
        <v>2214.4540000000002</v>
      </c>
      <c r="X75" s="27">
        <v>2299.0279999999998</v>
      </c>
      <c r="Y75" s="27">
        <v>11514.3630921</v>
      </c>
      <c r="Z75" s="27">
        <v>0.75605666999999999</v>
      </c>
      <c r="AA75" s="27">
        <v>8.9902152799999993</v>
      </c>
      <c r="AB75" s="28">
        <v>247.73959575999999</v>
      </c>
      <c r="AC75" s="28">
        <v>217.59558910999999</v>
      </c>
      <c r="AD75" s="28">
        <v>0.92753602000000002</v>
      </c>
    </row>
    <row r="76" spans="3:30" ht="14.25">
      <c r="C76">
        <f t="shared" si="3"/>
        <v>10</v>
      </c>
      <c r="D76">
        <f t="shared" si="4"/>
        <v>2009</v>
      </c>
      <c r="E76" s="15">
        <f t="shared" si="5"/>
        <v>40087</v>
      </c>
      <c r="G76" s="27">
        <v>14213.54</v>
      </c>
      <c r="H76" s="27" t="s">
        <v>69</v>
      </c>
      <c r="I76" s="27">
        <v>3433.89</v>
      </c>
      <c r="J76" s="27">
        <v>3010.96</v>
      </c>
      <c r="K76" s="27">
        <v>422.92700000000002</v>
      </c>
      <c r="L76" s="27">
        <v>2.8719999999999999</v>
      </c>
      <c r="M76" s="27">
        <v>2.871775</v>
      </c>
      <c r="N76" s="27">
        <v>2.8648250000000002</v>
      </c>
      <c r="O76" s="27">
        <v>92.376575811085203</v>
      </c>
      <c r="P76" s="27">
        <v>14.800716321247799</v>
      </c>
      <c r="Q76" s="27">
        <v>118.446284109199</v>
      </c>
      <c r="R76" s="27">
        <v>316.87988277844897</v>
      </c>
      <c r="S76" s="27">
        <v>1.14937059941145</v>
      </c>
      <c r="T76" s="27">
        <v>23.053930721853401</v>
      </c>
      <c r="U76" s="27">
        <v>264.73691116180999</v>
      </c>
      <c r="V76" s="27">
        <v>2.8094229284499201</v>
      </c>
      <c r="W76" s="27">
        <v>2247.027</v>
      </c>
      <c r="X76" s="27">
        <v>2368.6669999999999</v>
      </c>
      <c r="Y76" s="27">
        <v>11576.0654464</v>
      </c>
      <c r="Z76" s="27">
        <v>1.31529428</v>
      </c>
      <c r="AA76" s="27">
        <v>15.08802509</v>
      </c>
      <c r="AB76" s="28">
        <v>235.99556627000001</v>
      </c>
      <c r="AC76" s="28">
        <v>222.111951</v>
      </c>
      <c r="AD76" s="28">
        <v>11.400044129999999</v>
      </c>
    </row>
    <row r="77" spans="3:30" ht="14.25">
      <c r="C77">
        <f t="shared" si="3"/>
        <v>11</v>
      </c>
      <c r="D77">
        <f t="shared" si="4"/>
        <v>2009</v>
      </c>
      <c r="E77" s="15">
        <f t="shared" si="5"/>
        <v>40118</v>
      </c>
      <c r="G77" s="27">
        <v>14129</v>
      </c>
      <c r="H77" s="27" t="s">
        <v>69</v>
      </c>
      <c r="I77" s="27">
        <v>1176.76</v>
      </c>
      <c r="J77" s="27">
        <v>881.5</v>
      </c>
      <c r="K77" s="27">
        <v>295.26499999999999</v>
      </c>
      <c r="L77" s="27">
        <v>2.8843000000000001</v>
      </c>
      <c r="M77" s="27">
        <v>2.8845000000000001</v>
      </c>
      <c r="N77" s="27">
        <v>2.8781111111111102</v>
      </c>
      <c r="O77" s="27">
        <v>90.176036528939207</v>
      </c>
      <c r="P77" s="27">
        <v>15.0571726651905</v>
      </c>
      <c r="Q77" s="27">
        <v>118.136386927553</v>
      </c>
      <c r="R77" s="27">
        <v>312.86408559200402</v>
      </c>
      <c r="S77" s="27">
        <v>0.981919599264091</v>
      </c>
      <c r="T77" s="27">
        <v>23.703632038362201</v>
      </c>
      <c r="U77" s="27">
        <v>416.78752404808301</v>
      </c>
      <c r="V77" s="27">
        <v>2.5205011930698999</v>
      </c>
      <c r="W77" s="27">
        <v>2204.2060000000001</v>
      </c>
      <c r="X77" s="27">
        <v>2376.6889999999999</v>
      </c>
      <c r="Y77" s="27">
        <v>10761.985316</v>
      </c>
      <c r="Z77" s="27">
        <v>0.87417542999999998</v>
      </c>
      <c r="AA77" s="27">
        <v>9.6535544200000007</v>
      </c>
      <c r="AB77" s="28">
        <v>244.26244412</v>
      </c>
      <c r="AC77" s="28">
        <v>299.94567862000002</v>
      </c>
      <c r="AD77" s="28">
        <v>4.3196495400000003</v>
      </c>
    </row>
    <row r="78" spans="3:30" ht="14.25">
      <c r="C78">
        <f t="shared" si="3"/>
        <v>12</v>
      </c>
      <c r="D78">
        <f t="shared" si="4"/>
        <v>2009</v>
      </c>
      <c r="E78" s="15">
        <f t="shared" si="5"/>
        <v>40148</v>
      </c>
      <c r="G78" s="27">
        <v>14167.2</v>
      </c>
      <c r="H78" s="27" t="s">
        <v>69</v>
      </c>
      <c r="I78" s="27">
        <v>2343.4299999999998</v>
      </c>
      <c r="J78" s="27">
        <v>1811.5</v>
      </c>
      <c r="K78" s="27">
        <v>531.92999999999995</v>
      </c>
      <c r="L78" s="27">
        <v>2.8775789473684199</v>
      </c>
      <c r="M78" s="27">
        <v>2.8774736842105302</v>
      </c>
      <c r="N78" s="27">
        <v>2.8744999999999998</v>
      </c>
      <c r="O78" s="27">
        <v>91.809655011388998</v>
      </c>
      <c r="P78" s="27">
        <v>13.7080709385546</v>
      </c>
      <c r="Q78" s="27">
        <v>110.315170123716</v>
      </c>
      <c r="R78" s="27">
        <v>306.45136753261397</v>
      </c>
      <c r="S78" s="27">
        <v>1.02331299546052</v>
      </c>
      <c r="T78" s="27">
        <v>23.283177397808402</v>
      </c>
      <c r="U78" s="27">
        <v>446.77011648660903</v>
      </c>
      <c r="V78" s="27">
        <v>2.7797899189643598</v>
      </c>
      <c r="W78" s="27">
        <v>2241.3789999999999</v>
      </c>
      <c r="X78" s="27">
        <v>2500.3870000000002</v>
      </c>
      <c r="Y78" s="27">
        <v>10419.5191</v>
      </c>
      <c r="Z78" s="27">
        <v>1.28169618</v>
      </c>
      <c r="AA78" s="27">
        <v>12.162900540000001</v>
      </c>
      <c r="AB78" s="28">
        <v>330.37567317999998</v>
      </c>
      <c r="AC78" s="28">
        <v>274.54394652000002</v>
      </c>
      <c r="AD78" s="28">
        <v>6.5197250699999998</v>
      </c>
    </row>
    <row r="79" spans="3:30" ht="14.25">
      <c r="C79">
        <f t="shared" si="3"/>
        <v>1</v>
      </c>
      <c r="D79">
        <f t="shared" si="4"/>
        <v>2010</v>
      </c>
      <c r="E79" s="15">
        <f t="shared" si="5"/>
        <v>40179</v>
      </c>
      <c r="G79" s="27">
        <v>14440.5</v>
      </c>
      <c r="H79" s="27" t="s">
        <v>69</v>
      </c>
      <c r="I79" s="27">
        <v>992</v>
      </c>
      <c r="J79" s="27">
        <v>830</v>
      </c>
      <c r="K79" s="27">
        <v>162.24799999999999</v>
      </c>
      <c r="L79" s="27">
        <v>2.856255</v>
      </c>
      <c r="M79" s="27">
        <v>2.8564500000000002</v>
      </c>
      <c r="N79" s="27">
        <v>2.8610199999999999</v>
      </c>
      <c r="O79" s="27">
        <v>82.687970476794305</v>
      </c>
      <c r="P79" s="27">
        <v>15.528339318893901</v>
      </c>
      <c r="Q79" s="27">
        <v>106.68203726480399</v>
      </c>
      <c r="R79" s="27">
        <v>281.78839478857401</v>
      </c>
      <c r="S79" s="27">
        <v>1.16165613414226</v>
      </c>
      <c r="T79" s="27">
        <v>21.977802739077301</v>
      </c>
      <c r="U79" s="27">
        <v>450.08536519404402</v>
      </c>
      <c r="V79" s="27">
        <v>2.6388874110784801</v>
      </c>
      <c r="W79" s="27">
        <v>2259.2280000000001</v>
      </c>
      <c r="X79" s="27">
        <v>2497.9290000000001</v>
      </c>
      <c r="Y79" s="27">
        <v>11117.457012000001</v>
      </c>
      <c r="Z79" s="27">
        <v>0.88354560000000004</v>
      </c>
      <c r="AA79" s="27">
        <v>9.3230176999999994</v>
      </c>
      <c r="AB79" s="28">
        <v>207.5355912</v>
      </c>
      <c r="AC79" s="28">
        <v>217.9382775</v>
      </c>
      <c r="AD79" s="28">
        <v>7.3989202799999996</v>
      </c>
    </row>
    <row r="80" spans="3:30" ht="14.25">
      <c r="C80">
        <f t="shared" si="3"/>
        <v>2</v>
      </c>
      <c r="D80">
        <f t="shared" si="4"/>
        <v>2010</v>
      </c>
      <c r="E80" s="15">
        <f t="shared" si="5"/>
        <v>40210</v>
      </c>
      <c r="G80" s="27">
        <v>14002.32</v>
      </c>
      <c r="H80" s="27" t="s">
        <v>69</v>
      </c>
      <c r="I80" s="27">
        <v>903.17</v>
      </c>
      <c r="J80" s="27">
        <v>680.18</v>
      </c>
      <c r="K80" s="27">
        <v>222.99969999999999</v>
      </c>
      <c r="L80" s="27">
        <v>2.8539850000000002</v>
      </c>
      <c r="M80" s="27">
        <v>2.8539750000000002</v>
      </c>
      <c r="N80" s="27">
        <v>2.8509083333333298</v>
      </c>
      <c r="O80" s="27">
        <v>76.665340646343196</v>
      </c>
      <c r="P80" s="27">
        <v>14.549239709401</v>
      </c>
      <c r="Q80" s="27">
        <v>101.755775272699</v>
      </c>
      <c r="R80" s="27">
        <v>258.08488393684598</v>
      </c>
      <c r="S80" s="27">
        <v>0.91753022192742895</v>
      </c>
      <c r="T80" s="27">
        <v>20.283244430544599</v>
      </c>
      <c r="U80" s="27">
        <v>452.299993354842</v>
      </c>
      <c r="V80" s="27">
        <v>2.5363275474752802</v>
      </c>
      <c r="W80" s="27">
        <v>2132.8020000000001</v>
      </c>
      <c r="X80" s="27">
        <v>2362.3539999999998</v>
      </c>
      <c r="Y80" s="27">
        <v>10706.4927893</v>
      </c>
      <c r="Z80" s="27">
        <v>1.4340375000000001</v>
      </c>
      <c r="AA80" s="27">
        <v>14.72382638</v>
      </c>
      <c r="AB80" s="28">
        <v>218.37058611</v>
      </c>
      <c r="AC80" s="28">
        <v>227.18575154999999</v>
      </c>
      <c r="AD80" s="28">
        <v>2.57976144</v>
      </c>
    </row>
    <row r="81" spans="3:30" ht="14.25">
      <c r="C81">
        <f t="shared" si="3"/>
        <v>3</v>
      </c>
      <c r="D81">
        <f t="shared" si="4"/>
        <v>2010</v>
      </c>
      <c r="E81" s="15">
        <f t="shared" si="5"/>
        <v>40238</v>
      </c>
      <c r="G81" s="27">
        <v>15129</v>
      </c>
      <c r="H81" s="27" t="s">
        <v>69</v>
      </c>
      <c r="I81" s="27">
        <v>1077.98</v>
      </c>
      <c r="J81" s="27">
        <v>936.3</v>
      </c>
      <c r="K81" s="27">
        <v>141.68100000000001</v>
      </c>
      <c r="L81" s="27">
        <v>2.8392782608695701</v>
      </c>
      <c r="M81" s="27">
        <v>2.8392826086956502</v>
      </c>
      <c r="N81" s="27">
        <v>2.83508695652174</v>
      </c>
      <c r="O81" s="27">
        <v>80.912829936948</v>
      </c>
      <c r="P81" s="27">
        <v>13.422042729021101</v>
      </c>
      <c r="Q81" s="27">
        <v>98.610247612341595</v>
      </c>
      <c r="R81" s="27">
        <v>279.11149620177099</v>
      </c>
      <c r="S81" s="27">
        <v>1.2532050999828199</v>
      </c>
      <c r="T81" s="27">
        <v>21.135113575359998</v>
      </c>
      <c r="U81" s="27">
        <v>592.32692654084701</v>
      </c>
      <c r="V81" s="27">
        <v>2.84221181475304</v>
      </c>
      <c r="W81" s="27">
        <v>2252.6529999999998</v>
      </c>
      <c r="X81" s="27">
        <v>2574.0309999999999</v>
      </c>
      <c r="Y81" s="27">
        <v>11848.833579599999</v>
      </c>
      <c r="Z81" s="27">
        <v>1.16181179</v>
      </c>
      <c r="AA81" s="27">
        <v>11.95315016</v>
      </c>
      <c r="AB81" s="28">
        <v>270.32261041999999</v>
      </c>
      <c r="AC81" s="28">
        <v>260.70117443999999</v>
      </c>
      <c r="AD81" s="28">
        <v>9.86781766</v>
      </c>
    </row>
    <row r="82" spans="3:30" ht="14.25">
      <c r="C82">
        <f t="shared" si="3"/>
        <v>4</v>
      </c>
      <c r="D82">
        <f t="shared" si="4"/>
        <v>2010</v>
      </c>
      <c r="E82" s="15">
        <f t="shared" si="5"/>
        <v>40269</v>
      </c>
      <c r="G82" s="27">
        <v>15842.26</v>
      </c>
      <c r="H82" s="27" t="s">
        <v>69</v>
      </c>
      <c r="I82" s="27">
        <v>1446.624</v>
      </c>
      <c r="J82" s="27">
        <v>1282.279</v>
      </c>
      <c r="K82" s="27">
        <v>164.345</v>
      </c>
      <c r="L82" s="27">
        <v>2.8397999999999999</v>
      </c>
      <c r="M82" s="27">
        <v>2.8398500000000002</v>
      </c>
      <c r="N82" s="27">
        <v>2.8377541666666701</v>
      </c>
      <c r="O82" s="27">
        <v>83.290734653956704</v>
      </c>
      <c r="P82" s="27">
        <v>12.064836817449301</v>
      </c>
      <c r="Q82" s="27">
        <v>107.367789944628</v>
      </c>
      <c r="R82" s="27">
        <v>297.40478856228498</v>
      </c>
      <c r="S82" s="27">
        <v>1.21667870219068</v>
      </c>
      <c r="T82" s="27">
        <v>21.5072014851151</v>
      </c>
      <c r="U82" s="27">
        <v>443.03504041661</v>
      </c>
      <c r="V82" s="27">
        <v>2.73451608309191</v>
      </c>
      <c r="W82" s="27">
        <v>2233.5210000000002</v>
      </c>
      <c r="X82" s="27">
        <v>2446.498</v>
      </c>
      <c r="Y82" s="27">
        <v>10747.0409812</v>
      </c>
      <c r="Z82" s="27">
        <v>1.0743749</v>
      </c>
      <c r="AA82" s="27">
        <v>13.57668917</v>
      </c>
      <c r="AB82" s="28">
        <v>290.78107798999997</v>
      </c>
      <c r="AC82" s="28">
        <v>252.85375540999999</v>
      </c>
      <c r="AD82" s="28">
        <v>3.3404617999999999</v>
      </c>
    </row>
    <row r="83" spans="3:30" ht="14.25">
      <c r="C83">
        <f t="shared" si="3"/>
        <v>5</v>
      </c>
      <c r="D83">
        <f t="shared" si="4"/>
        <v>2010</v>
      </c>
      <c r="E83" s="15">
        <f t="shared" si="5"/>
        <v>40299</v>
      </c>
      <c r="G83" s="27">
        <v>14487.31</v>
      </c>
      <c r="H83" s="27" t="s">
        <v>69</v>
      </c>
      <c r="I83" s="27">
        <v>959.76</v>
      </c>
      <c r="J83" s="27">
        <v>795.58</v>
      </c>
      <c r="K83" s="27">
        <v>164.17658599999999</v>
      </c>
      <c r="L83" s="27">
        <v>2.8454523809523802</v>
      </c>
      <c r="M83" s="27">
        <v>2.8454999999999999</v>
      </c>
      <c r="N83" s="27">
        <v>2.8453611111111101</v>
      </c>
      <c r="O83" s="27">
        <v>84.769000475365701</v>
      </c>
      <c r="P83" s="27">
        <v>13.544269228396701</v>
      </c>
      <c r="Q83" s="27">
        <v>111.12643055843</v>
      </c>
      <c r="R83" s="27">
        <v>285.34036363187602</v>
      </c>
      <c r="S83" s="27">
        <v>1.1504494819724</v>
      </c>
      <c r="T83" s="27">
        <v>20.653363995539198</v>
      </c>
      <c r="U83" s="27">
        <v>463.88699226906101</v>
      </c>
      <c r="V83" s="27">
        <v>2.5274906528459402</v>
      </c>
      <c r="W83" s="27">
        <v>2182.2249999999999</v>
      </c>
      <c r="X83" s="27">
        <v>2600.636</v>
      </c>
      <c r="Y83" s="27">
        <v>13584.282871199999</v>
      </c>
      <c r="Z83" s="27">
        <v>0.88792552000000002</v>
      </c>
      <c r="AA83" s="27">
        <v>9.2277835199999991</v>
      </c>
      <c r="AB83" s="28">
        <v>226.09828747</v>
      </c>
      <c r="AC83" s="28">
        <v>162.36213418</v>
      </c>
      <c r="AD83" s="28">
        <v>3.83338081</v>
      </c>
    </row>
    <row r="84" spans="3:30" ht="14.25">
      <c r="C84">
        <f t="shared" si="3"/>
        <v>6</v>
      </c>
      <c r="D84">
        <f t="shared" si="4"/>
        <v>2010</v>
      </c>
      <c r="E84" s="15">
        <f t="shared" si="5"/>
        <v>40330</v>
      </c>
      <c r="G84" s="27">
        <v>13985.01</v>
      </c>
      <c r="H84" s="27" t="s">
        <v>69</v>
      </c>
      <c r="I84" s="27">
        <v>775.91</v>
      </c>
      <c r="J84" s="27">
        <v>660.73</v>
      </c>
      <c r="K84" s="27">
        <v>115.18</v>
      </c>
      <c r="L84" s="27">
        <v>2.8380200000000002</v>
      </c>
      <c r="M84" s="27">
        <v>2.83805</v>
      </c>
      <c r="N84" s="27">
        <v>2.83958333333333</v>
      </c>
      <c r="O84" s="27">
        <v>89.5163955002443</v>
      </c>
      <c r="P84" s="27">
        <v>14.0919013789915</v>
      </c>
      <c r="Q84" s="27">
        <v>115.124856617718</v>
      </c>
      <c r="R84" s="27">
        <v>305.48217859574402</v>
      </c>
      <c r="S84" s="27">
        <v>1.7439250556146599</v>
      </c>
      <c r="T84" s="27">
        <v>21.146587004099398</v>
      </c>
      <c r="U84" s="27">
        <v>598.28554406969999</v>
      </c>
      <c r="V84" s="27">
        <v>2.70357594817705</v>
      </c>
      <c r="W84" s="27">
        <v>2054.2579999999998</v>
      </c>
      <c r="X84" s="27">
        <v>2605.9569999999999</v>
      </c>
      <c r="Y84" s="27">
        <v>21026.3127054</v>
      </c>
      <c r="Z84" s="27">
        <v>2.0661324200000002</v>
      </c>
      <c r="AA84" s="27">
        <v>15.15777823</v>
      </c>
      <c r="AB84" s="28">
        <v>247.92830003</v>
      </c>
      <c r="AC84" s="28">
        <v>265.00968439000002</v>
      </c>
      <c r="AD84" s="28">
        <v>13.45429635</v>
      </c>
    </row>
    <row r="85" spans="3:30" ht="14.25">
      <c r="C85">
        <f t="shared" si="3"/>
        <v>7</v>
      </c>
      <c r="D85">
        <f t="shared" si="4"/>
        <v>2010</v>
      </c>
      <c r="E85" s="15">
        <f t="shared" si="5"/>
        <v>40360</v>
      </c>
      <c r="G85" s="27">
        <v>14275.38</v>
      </c>
      <c r="H85" s="27" t="s">
        <v>69</v>
      </c>
      <c r="I85" s="27">
        <v>771.1</v>
      </c>
      <c r="J85" s="27">
        <v>650.21</v>
      </c>
      <c r="K85" s="27">
        <v>120.887</v>
      </c>
      <c r="L85" s="27">
        <v>2.82301578947368</v>
      </c>
      <c r="M85" s="27">
        <v>2.8228157894736801</v>
      </c>
      <c r="N85" s="27">
        <v>2.8212280701754402</v>
      </c>
      <c r="O85" s="27">
        <v>86.801037850581395</v>
      </c>
      <c r="P85" s="27">
        <v>12.4783020545042</v>
      </c>
      <c r="Q85" s="27">
        <v>114.202433042739</v>
      </c>
      <c r="R85" s="27">
        <v>293.73333573669299</v>
      </c>
      <c r="S85" s="27">
        <v>1.35882998903577</v>
      </c>
      <c r="T85" s="27">
        <v>20.955027013056998</v>
      </c>
      <c r="U85" s="27">
        <v>399.79996571630602</v>
      </c>
      <c r="V85" s="27">
        <v>2.5450591201767399</v>
      </c>
      <c r="W85" s="27">
        <v>2211.4650000000001</v>
      </c>
      <c r="X85" s="27">
        <v>2656.0250000000001</v>
      </c>
      <c r="Y85" s="27">
        <v>24675.925284600002</v>
      </c>
      <c r="Z85" s="27">
        <v>1.7111277300000001</v>
      </c>
      <c r="AA85" s="27">
        <v>11.127562490000001</v>
      </c>
      <c r="AB85" s="28">
        <v>265.75892844999998</v>
      </c>
      <c r="AC85" s="28">
        <v>251.18276996</v>
      </c>
      <c r="AD85" s="28">
        <v>6.5530367600000003</v>
      </c>
    </row>
    <row r="86" spans="3:30" ht="14.25">
      <c r="C86">
        <f t="shared" si="3"/>
        <v>8</v>
      </c>
      <c r="D86">
        <f t="shared" si="4"/>
        <v>2010</v>
      </c>
      <c r="E86" s="15">
        <f t="shared" si="5"/>
        <v>40391</v>
      </c>
      <c r="G86" s="27">
        <v>15153.33</v>
      </c>
      <c r="H86" s="27" t="s">
        <v>69</v>
      </c>
      <c r="I86" s="27">
        <v>2121</v>
      </c>
      <c r="J86" s="27">
        <v>2018</v>
      </c>
      <c r="K86" s="27">
        <v>103.188</v>
      </c>
      <c r="L86" s="27">
        <v>2.8018476190476198</v>
      </c>
      <c r="M86" s="27">
        <v>2.8020238095238099</v>
      </c>
      <c r="N86" s="27">
        <v>2.8053134920634899</v>
      </c>
      <c r="O86" s="27">
        <v>84.128117102639607</v>
      </c>
      <c r="P86" s="27">
        <v>12.237249023129801</v>
      </c>
      <c r="Q86" s="27">
        <v>103.961941992859</v>
      </c>
      <c r="R86" s="27">
        <v>298.00383837594097</v>
      </c>
      <c r="S86" s="27">
        <v>1.3223207598836499</v>
      </c>
      <c r="T86" s="27">
        <v>21.143014845729699</v>
      </c>
      <c r="U86" s="27">
        <v>496.472545832717</v>
      </c>
      <c r="V86" s="27">
        <v>2.53052095742922</v>
      </c>
      <c r="W86" s="27">
        <v>2196.8009999999999</v>
      </c>
      <c r="X86" s="27">
        <v>2689.49</v>
      </c>
      <c r="Y86" s="27">
        <v>30736.147269599998</v>
      </c>
      <c r="Z86" s="27">
        <v>1.1703310899999999</v>
      </c>
      <c r="AA86" s="27">
        <v>14.35864205</v>
      </c>
      <c r="AB86" s="28">
        <v>192.35777732</v>
      </c>
      <c r="AC86" s="28">
        <v>267.92135481000003</v>
      </c>
      <c r="AD86" s="28">
        <v>7.9262574600000004</v>
      </c>
    </row>
    <row r="87" spans="3:30" ht="14.25">
      <c r="C87">
        <f t="shared" si="3"/>
        <v>9</v>
      </c>
      <c r="D87">
        <f t="shared" si="4"/>
        <v>2010</v>
      </c>
      <c r="E87" s="15">
        <f t="shared" si="5"/>
        <v>40422</v>
      </c>
      <c r="G87" s="27">
        <v>17867.36</v>
      </c>
      <c r="H87" s="27" t="s">
        <v>69</v>
      </c>
      <c r="I87" s="27">
        <v>1416.02</v>
      </c>
      <c r="J87" s="27">
        <v>1243.4000000000001</v>
      </c>
      <c r="K87" s="27">
        <v>172.61799999999999</v>
      </c>
      <c r="L87" s="27">
        <v>2.79059090909091</v>
      </c>
      <c r="M87" s="27">
        <v>2.7906363636363598</v>
      </c>
      <c r="N87" s="27">
        <v>2.7892537878787902</v>
      </c>
      <c r="O87" s="27">
        <v>80.9966868261195</v>
      </c>
      <c r="P87" s="27">
        <v>12.7270825763632</v>
      </c>
      <c r="Q87" s="27">
        <v>102.617439070392</v>
      </c>
      <c r="R87" s="27">
        <v>272.71329439066301</v>
      </c>
      <c r="S87" s="27">
        <v>1.11166859905827</v>
      </c>
      <c r="T87" s="27">
        <v>19.682661351651699</v>
      </c>
      <c r="U87" s="27">
        <v>710.94999635718796</v>
      </c>
      <c r="V87" s="27">
        <v>2.0291219718656501</v>
      </c>
      <c r="W87" s="27">
        <v>2312.0419999999999</v>
      </c>
      <c r="X87" s="27">
        <v>2561.3589999999999</v>
      </c>
      <c r="Y87" s="27">
        <v>27018.125422000001</v>
      </c>
      <c r="Z87" s="27">
        <v>1.05399665</v>
      </c>
      <c r="AA87" s="27">
        <v>10.31221283</v>
      </c>
      <c r="AB87" s="28">
        <v>358.50786376000002</v>
      </c>
      <c r="AC87" s="28">
        <v>291.63658113999998</v>
      </c>
      <c r="AD87" s="28">
        <v>7.7676680500000002</v>
      </c>
    </row>
    <row r="88" spans="3:30" ht="14.25">
      <c r="C88">
        <f t="shared" si="3"/>
        <v>10</v>
      </c>
      <c r="D88">
        <f t="shared" si="4"/>
        <v>2010</v>
      </c>
      <c r="E88" s="15">
        <f t="shared" si="5"/>
        <v>40452</v>
      </c>
      <c r="G88" s="27">
        <v>19220.93</v>
      </c>
      <c r="H88" s="27" t="s">
        <v>69</v>
      </c>
      <c r="I88" s="27">
        <v>3920.38</v>
      </c>
      <c r="J88" s="27">
        <v>3742.24</v>
      </c>
      <c r="K88" s="27">
        <v>178.13</v>
      </c>
      <c r="L88" s="27">
        <v>2.7916300000000001</v>
      </c>
      <c r="M88" s="27">
        <v>2.7914750000000002</v>
      </c>
      <c r="N88" s="27">
        <v>2.7882250000000002</v>
      </c>
      <c r="O88" s="27">
        <v>92.745821676226896</v>
      </c>
      <c r="P88" s="27">
        <v>12.891827444187101</v>
      </c>
      <c r="Q88" s="27">
        <v>106.16755860215601</v>
      </c>
      <c r="R88" s="27">
        <v>284.45943885128702</v>
      </c>
      <c r="S88" s="27">
        <v>1.46671622049071</v>
      </c>
      <c r="T88" s="27">
        <v>18.8308033514678</v>
      </c>
      <c r="U88" s="27">
        <v>483.53420558506002</v>
      </c>
      <c r="V88" s="27">
        <v>2.10077794219792</v>
      </c>
      <c r="W88" s="27">
        <v>2290.6320000000001</v>
      </c>
      <c r="X88" s="27">
        <v>2660.8029999999999</v>
      </c>
      <c r="Y88" s="27">
        <v>30513.865152499999</v>
      </c>
      <c r="Z88" s="27">
        <v>1.4617850100000001</v>
      </c>
      <c r="AA88" s="27">
        <v>14.618981789999999</v>
      </c>
      <c r="AB88" s="28">
        <v>271.06855892999999</v>
      </c>
      <c r="AC88" s="28">
        <v>270.16615067999999</v>
      </c>
      <c r="AD88" s="28">
        <v>6.0058800400000001</v>
      </c>
    </row>
    <row r="89" spans="3:30" ht="14.25">
      <c r="C89">
        <f t="shared" si="3"/>
        <v>11</v>
      </c>
      <c r="D89">
        <f t="shared" si="4"/>
        <v>2010</v>
      </c>
      <c r="E89" s="15">
        <f t="shared" si="5"/>
        <v>40483</v>
      </c>
      <c r="G89" s="27">
        <v>20854.5</v>
      </c>
      <c r="H89" s="27" t="s">
        <v>69</v>
      </c>
      <c r="I89" s="27">
        <v>1907.69</v>
      </c>
      <c r="J89" s="27">
        <v>1509.76</v>
      </c>
      <c r="K89" s="27">
        <v>397.93</v>
      </c>
      <c r="L89" s="27">
        <v>2.8058190476190501</v>
      </c>
      <c r="M89" s="27">
        <v>2.8055952380952398</v>
      </c>
      <c r="N89" s="27">
        <v>2.8012658730158702</v>
      </c>
      <c r="O89" s="27">
        <v>85.904654394766098</v>
      </c>
      <c r="P89" s="27">
        <v>13.388294381025201</v>
      </c>
      <c r="Q89" s="27">
        <v>93.6982852098715</v>
      </c>
      <c r="R89" s="27">
        <v>272.69265060296902</v>
      </c>
      <c r="S89" s="27">
        <v>1.8559289949132201</v>
      </c>
      <c r="T89" s="27">
        <v>18.032525930747799</v>
      </c>
      <c r="U89" s="27">
        <v>447.73402751447799</v>
      </c>
      <c r="V89" s="27">
        <v>2.1281811472825098</v>
      </c>
      <c r="W89" s="27">
        <v>2115.413</v>
      </c>
      <c r="X89" s="27">
        <v>2556.1039999999998</v>
      </c>
      <c r="Y89" s="27">
        <v>32323.152757100001</v>
      </c>
      <c r="Z89" s="27">
        <v>1.5091307300000001</v>
      </c>
      <c r="AA89" s="27">
        <v>10.67714999</v>
      </c>
      <c r="AB89" s="28">
        <v>292.42115053999999</v>
      </c>
      <c r="AC89" s="28">
        <v>346.34428429000002</v>
      </c>
      <c r="AD89" s="28">
        <v>10.87574287</v>
      </c>
    </row>
    <row r="90" spans="3:30" ht="14.25">
      <c r="C90">
        <f t="shared" si="3"/>
        <v>12</v>
      </c>
      <c r="D90">
        <f t="shared" si="4"/>
        <v>2010</v>
      </c>
      <c r="E90" s="15">
        <f t="shared" si="5"/>
        <v>40513</v>
      </c>
      <c r="G90" s="27">
        <v>23374.57</v>
      </c>
      <c r="H90" s="27" t="s">
        <v>69</v>
      </c>
      <c r="I90" s="27">
        <v>2722.75</v>
      </c>
      <c r="J90" s="27">
        <v>2524.36</v>
      </c>
      <c r="K90" s="27">
        <v>198.392</v>
      </c>
      <c r="L90" s="27">
        <v>2.815455</v>
      </c>
      <c r="M90" s="27">
        <v>2.8156750000000001</v>
      </c>
      <c r="N90" s="27">
        <v>2.8164708333333301</v>
      </c>
      <c r="O90" s="27">
        <v>95.549955588758095</v>
      </c>
      <c r="P90" s="27">
        <v>12.475602097748901</v>
      </c>
      <c r="Q90" s="27">
        <v>93.056772581519894</v>
      </c>
      <c r="R90" s="27">
        <v>293.79829900705403</v>
      </c>
      <c r="S90" s="27">
        <v>1.7258289691987301</v>
      </c>
      <c r="T90" s="27">
        <v>18.2110123060021</v>
      </c>
      <c r="U90" s="27">
        <v>601.21766706872097</v>
      </c>
      <c r="V90" s="27">
        <v>2.0970784137824601</v>
      </c>
      <c r="W90" s="27">
        <v>2290.2469999999998</v>
      </c>
      <c r="X90" s="27">
        <v>2620.4989999999998</v>
      </c>
      <c r="Y90" s="27">
        <v>31311.594424800001</v>
      </c>
      <c r="Z90" s="27">
        <v>1.5332240699999999</v>
      </c>
      <c r="AA90" s="27">
        <v>12.278504720000001</v>
      </c>
      <c r="AB90" s="28">
        <v>336.17721568000002</v>
      </c>
      <c r="AC90" s="28">
        <v>298.79559737</v>
      </c>
      <c r="AD90" s="28">
        <v>5.93474711</v>
      </c>
    </row>
    <row r="91" spans="3:30" ht="14.25">
      <c r="C91">
        <f t="shared" si="3"/>
        <v>1</v>
      </c>
      <c r="D91">
        <f t="shared" si="4"/>
        <v>2011</v>
      </c>
      <c r="E91" s="15">
        <f t="shared" si="5"/>
        <v>40544</v>
      </c>
      <c r="G91" s="27">
        <v>22887.41</v>
      </c>
      <c r="H91" s="27" t="s">
        <v>69</v>
      </c>
      <c r="I91" s="27">
        <v>1864.53</v>
      </c>
      <c r="J91" s="27">
        <v>1746.67</v>
      </c>
      <c r="K91" s="27">
        <v>118.297</v>
      </c>
      <c r="L91" s="27">
        <v>2.78667142857143</v>
      </c>
      <c r="M91" s="27">
        <v>2.7870476190476201</v>
      </c>
      <c r="N91" s="27">
        <v>2.7952619047619001</v>
      </c>
      <c r="O91" s="27">
        <v>84.757733961708496</v>
      </c>
      <c r="P91" s="27">
        <v>12.9714185722232</v>
      </c>
      <c r="Q91" s="27">
        <v>103.460828546984</v>
      </c>
      <c r="R91" s="27">
        <v>276.95019256912502</v>
      </c>
      <c r="S91" s="27">
        <v>1.35509961143249</v>
      </c>
      <c r="T91" s="27">
        <v>16.7443681137113</v>
      </c>
      <c r="U91" s="27">
        <v>548.99857469711606</v>
      </c>
      <c r="V91" s="27">
        <v>1.97587585636427</v>
      </c>
      <c r="W91" s="27">
        <v>2212.241</v>
      </c>
      <c r="X91" s="27">
        <v>2631.02</v>
      </c>
      <c r="Y91" s="27">
        <v>31621.945928900001</v>
      </c>
      <c r="Z91" s="27">
        <v>1.7623088</v>
      </c>
      <c r="AA91" s="27">
        <v>10.01886577</v>
      </c>
      <c r="AB91" s="28">
        <v>328.20569688</v>
      </c>
      <c r="AC91" s="28">
        <v>312.92194601</v>
      </c>
      <c r="AD91" s="28">
        <v>9.3542746599999997</v>
      </c>
    </row>
    <row r="92" spans="3:30" ht="14.25">
      <c r="C92">
        <f t="shared" si="3"/>
        <v>2</v>
      </c>
      <c r="D92">
        <f t="shared" si="4"/>
        <v>2011</v>
      </c>
      <c r="E92" s="15">
        <f t="shared" si="5"/>
        <v>40575</v>
      </c>
      <c r="G92" s="27">
        <v>22842.959999999999</v>
      </c>
      <c r="H92" s="27" t="s">
        <v>69</v>
      </c>
      <c r="I92" s="27">
        <v>1900.99</v>
      </c>
      <c r="J92" s="27">
        <v>1691.51</v>
      </c>
      <c r="K92" s="27">
        <v>209.56899999999999</v>
      </c>
      <c r="L92" s="27">
        <v>2.77041</v>
      </c>
      <c r="M92" s="27">
        <v>2.7705250000000001</v>
      </c>
      <c r="N92" s="27">
        <v>2.7661750000000001</v>
      </c>
      <c r="O92" s="27">
        <v>74.317962957856906</v>
      </c>
      <c r="P92" s="27">
        <v>12.1610837184676</v>
      </c>
      <c r="Q92" s="27">
        <v>89.810779096520903</v>
      </c>
      <c r="R92" s="27">
        <v>250.066855863369</v>
      </c>
      <c r="S92" s="27">
        <v>1.2392862980505699</v>
      </c>
      <c r="T92" s="27">
        <v>15.3044185628272</v>
      </c>
      <c r="U92" s="27">
        <v>542.02233266057601</v>
      </c>
      <c r="V92" s="27">
        <v>1.7881624037264701</v>
      </c>
      <c r="W92" s="27">
        <v>1954.231</v>
      </c>
      <c r="X92" s="27">
        <v>2390.674</v>
      </c>
      <c r="Y92" s="27">
        <v>29922.752008799998</v>
      </c>
      <c r="Z92" s="27">
        <v>1.7821784700000001</v>
      </c>
      <c r="AA92" s="27">
        <v>8.9063075000000005</v>
      </c>
      <c r="AB92" s="28">
        <v>384.82129400999997</v>
      </c>
      <c r="AC92" s="28">
        <v>387.24623101999998</v>
      </c>
      <c r="AD92" s="28">
        <v>8.3220401000000006</v>
      </c>
    </row>
    <row r="93" spans="3:30" ht="14.25">
      <c r="C93">
        <f t="shared" si="3"/>
        <v>3</v>
      </c>
      <c r="D93">
        <f t="shared" si="4"/>
        <v>2011</v>
      </c>
      <c r="E93" s="15">
        <f t="shared" si="5"/>
        <v>40603</v>
      </c>
      <c r="G93" s="27">
        <v>21957.49</v>
      </c>
      <c r="H93" s="27" t="s">
        <v>69</v>
      </c>
      <c r="I93" s="27">
        <v>2311.7199999999998</v>
      </c>
      <c r="J93" s="27">
        <v>2181.62</v>
      </c>
      <c r="K93" s="27">
        <v>130.09700000000001</v>
      </c>
      <c r="L93" s="27">
        <v>2.77950869565217</v>
      </c>
      <c r="M93" s="27">
        <v>2.77939130434783</v>
      </c>
      <c r="N93" s="27">
        <v>2.7754195652173901</v>
      </c>
      <c r="O93" s="27">
        <v>88.880056798200798</v>
      </c>
      <c r="P93" s="27">
        <v>12.728479004980301</v>
      </c>
      <c r="Q93" s="27">
        <v>90.330541742765107</v>
      </c>
      <c r="R93" s="27">
        <v>251.35311345140701</v>
      </c>
      <c r="S93" s="27">
        <v>1.49996700707997</v>
      </c>
      <c r="T93" s="27">
        <v>15.3345674329177</v>
      </c>
      <c r="U93" s="27">
        <v>836.76171395702795</v>
      </c>
      <c r="V93" s="27">
        <v>2.13404121124199</v>
      </c>
      <c r="W93" s="27">
        <v>2286.9540000000002</v>
      </c>
      <c r="X93" s="27">
        <v>2599.9270000000001</v>
      </c>
      <c r="Y93" s="27">
        <v>24167.380488999999</v>
      </c>
      <c r="Z93" s="27">
        <v>1.78969494</v>
      </c>
      <c r="AA93" s="27">
        <v>13.684953739999999</v>
      </c>
      <c r="AB93" s="28">
        <v>360.05393235999998</v>
      </c>
      <c r="AC93" s="28">
        <v>405.47075832000002</v>
      </c>
      <c r="AD93" s="28">
        <v>7.9336026200000003</v>
      </c>
    </row>
    <row r="94" spans="3:30" ht="14.25">
      <c r="C94">
        <f t="shared" si="3"/>
        <v>4</v>
      </c>
      <c r="D94">
        <f t="shared" si="4"/>
        <v>2011</v>
      </c>
      <c r="E94" s="15">
        <f t="shared" si="5"/>
        <v>40634</v>
      </c>
      <c r="G94" s="27">
        <v>19636.22</v>
      </c>
      <c r="H94" s="27" t="s">
        <v>69</v>
      </c>
      <c r="I94" s="27">
        <v>2865.21</v>
      </c>
      <c r="J94" s="27">
        <v>2782.67</v>
      </c>
      <c r="K94" s="27">
        <v>82.54</v>
      </c>
      <c r="L94" s="27">
        <v>2.8158421052631599</v>
      </c>
      <c r="M94" s="27">
        <v>2.8156315789473698</v>
      </c>
      <c r="N94" s="27">
        <v>2.8161578947368402</v>
      </c>
      <c r="O94" s="27">
        <v>70.844276138376301</v>
      </c>
      <c r="P94" s="27">
        <v>12.3124980159005</v>
      </c>
      <c r="Q94" s="27">
        <v>86.224611701361795</v>
      </c>
      <c r="R94" s="27">
        <v>242.39171163305599</v>
      </c>
      <c r="S94" s="27">
        <v>1.24846218541865</v>
      </c>
      <c r="T94" s="27">
        <v>17.3264955416433</v>
      </c>
      <c r="U94" s="27">
        <v>585.54313076312906</v>
      </c>
      <c r="V94" s="27">
        <v>2.0379232939810401</v>
      </c>
      <c r="W94" s="27">
        <v>2041.2249999999999</v>
      </c>
      <c r="X94" s="27">
        <v>2543.0189999999998</v>
      </c>
      <c r="Y94" s="27">
        <v>31034.662391999998</v>
      </c>
      <c r="Z94" s="27">
        <v>1.77158499</v>
      </c>
      <c r="AA94" s="27">
        <v>15.1411689</v>
      </c>
      <c r="AB94" s="28">
        <v>254.38708975</v>
      </c>
      <c r="AC94" s="28">
        <v>276.04890863000003</v>
      </c>
      <c r="AD94" s="28">
        <v>8.9524420800000009</v>
      </c>
    </row>
    <row r="95" spans="3:30" ht="14.25">
      <c r="C95">
        <f t="shared" si="3"/>
        <v>5</v>
      </c>
      <c r="D95">
        <f t="shared" si="4"/>
        <v>2011</v>
      </c>
      <c r="E95" s="15">
        <f t="shared" si="5"/>
        <v>40664</v>
      </c>
      <c r="G95" s="27">
        <v>21566.07</v>
      </c>
      <c r="H95" s="27" t="s">
        <v>69</v>
      </c>
      <c r="I95" s="27">
        <v>2570.5300000000002</v>
      </c>
      <c r="J95" s="27">
        <v>2374.77</v>
      </c>
      <c r="K95" s="27">
        <v>195.76</v>
      </c>
      <c r="L95" s="27">
        <v>2.7743904761904798</v>
      </c>
      <c r="M95" s="27">
        <v>2.7749523809523802</v>
      </c>
      <c r="N95" s="27">
        <v>2.7866818248132601</v>
      </c>
      <c r="O95" s="27">
        <v>79.327050396032803</v>
      </c>
      <c r="P95" s="27">
        <v>14.0388084912659</v>
      </c>
      <c r="Q95" s="27">
        <v>103.435600798754</v>
      </c>
      <c r="R95" s="27">
        <v>277.76297127012401</v>
      </c>
      <c r="S95" s="27">
        <v>1.24884723085899</v>
      </c>
      <c r="T95" s="27">
        <v>18.570940578741801</v>
      </c>
      <c r="U95" s="27">
        <v>536.86260979444603</v>
      </c>
      <c r="V95" s="27">
        <v>1.8951361380559699</v>
      </c>
      <c r="W95" s="27">
        <v>2124.4810000000002</v>
      </c>
      <c r="X95" s="27">
        <v>2647.6329999999998</v>
      </c>
      <c r="Y95" s="27">
        <v>34469.775232300002</v>
      </c>
      <c r="Z95" s="27">
        <v>1.44466217</v>
      </c>
      <c r="AA95" s="27">
        <v>14.75191236</v>
      </c>
      <c r="AB95" s="28">
        <v>298.51630985999998</v>
      </c>
      <c r="AC95" s="28">
        <v>444.35575432000002</v>
      </c>
      <c r="AD95" s="28">
        <v>14.769252590000001</v>
      </c>
    </row>
    <row r="96" spans="3:30" ht="14.25">
      <c r="C96">
        <f t="shared" si="3"/>
        <v>6</v>
      </c>
      <c r="D96">
        <f t="shared" si="4"/>
        <v>2011</v>
      </c>
      <c r="E96" s="15">
        <f t="shared" si="5"/>
        <v>40695</v>
      </c>
      <c r="G96" s="27">
        <v>18878.78</v>
      </c>
      <c r="H96" s="27" t="s">
        <v>69</v>
      </c>
      <c r="I96" s="27">
        <v>1938.13</v>
      </c>
      <c r="J96" s="27">
        <v>1796.49</v>
      </c>
      <c r="K96" s="27">
        <v>141.815</v>
      </c>
      <c r="L96" s="27">
        <v>2.7638238095238101</v>
      </c>
      <c r="M96" s="27">
        <v>2.7640714285714298</v>
      </c>
      <c r="N96" s="27">
        <v>2.7674892857142899</v>
      </c>
      <c r="O96" s="27">
        <v>83.558006991073597</v>
      </c>
      <c r="P96" s="27">
        <v>13.511753543433599</v>
      </c>
      <c r="Q96" s="27">
        <v>89.154634451448203</v>
      </c>
      <c r="R96" s="27">
        <v>256.94258997215502</v>
      </c>
      <c r="S96" s="27">
        <v>1.6142451767805399</v>
      </c>
      <c r="T96" s="27">
        <v>17.569864549897702</v>
      </c>
      <c r="U96" s="27">
        <v>811.58156861224597</v>
      </c>
      <c r="V96" s="27">
        <v>2.2670382473479398</v>
      </c>
      <c r="W96" s="27">
        <v>2100.145</v>
      </c>
      <c r="X96" s="27">
        <v>2540.0419999999999</v>
      </c>
      <c r="Y96" s="27">
        <v>31963.159314</v>
      </c>
      <c r="Z96" s="27">
        <v>1.1877167</v>
      </c>
      <c r="AA96" s="27">
        <v>14.315682969999999</v>
      </c>
      <c r="AB96" s="28">
        <v>317.99963236999997</v>
      </c>
      <c r="AC96" s="28">
        <v>400.75581311000002</v>
      </c>
      <c r="AD96" s="28">
        <v>5.8133062000000004</v>
      </c>
    </row>
    <row r="97" spans="3:30" ht="14.25">
      <c r="C97">
        <f t="shared" si="3"/>
        <v>7</v>
      </c>
      <c r="D97">
        <f t="shared" si="4"/>
        <v>2011</v>
      </c>
      <c r="E97" s="15">
        <f t="shared" si="5"/>
        <v>40725</v>
      </c>
      <c r="G97" s="27">
        <v>21963.1</v>
      </c>
      <c r="H97" s="27" t="s">
        <v>69</v>
      </c>
      <c r="I97" s="27">
        <v>1290.8699999999999</v>
      </c>
      <c r="J97" s="27">
        <v>1134.58</v>
      </c>
      <c r="K97" s="27">
        <v>156.285</v>
      </c>
      <c r="L97" s="27">
        <v>2.74140526315789</v>
      </c>
      <c r="M97" s="27">
        <v>2.7413157894736799</v>
      </c>
      <c r="N97" s="27">
        <v>2.7450394736842099</v>
      </c>
      <c r="O97" s="27">
        <v>83.2233763393521</v>
      </c>
      <c r="P97" s="27">
        <v>13.831920029866501</v>
      </c>
      <c r="Q97" s="27">
        <v>88.290981924417807</v>
      </c>
      <c r="R97" s="27">
        <v>270.06355552060398</v>
      </c>
      <c r="S97" s="27">
        <v>1.3435582725423301</v>
      </c>
      <c r="T97" s="27">
        <v>18.366647025406401</v>
      </c>
      <c r="U97" s="27">
        <v>562.55380874842604</v>
      </c>
      <c r="V97" s="27">
        <v>2.0694907339073301</v>
      </c>
      <c r="W97" s="27">
        <v>2135.4119999999998</v>
      </c>
      <c r="X97" s="27">
        <v>2596.4949999999999</v>
      </c>
      <c r="Y97" s="27">
        <v>36144.402830400002</v>
      </c>
      <c r="Z97" s="27">
        <v>1.4893128099999999</v>
      </c>
      <c r="AA97" s="27">
        <v>16.409602230000001</v>
      </c>
      <c r="AB97" s="28">
        <v>318.84113141</v>
      </c>
      <c r="AC97" s="28">
        <v>285.38473646</v>
      </c>
      <c r="AD97" s="28">
        <v>6.7904139199999998</v>
      </c>
    </row>
    <row r="98" spans="3:30" ht="14.25">
      <c r="C98">
        <f t="shared" si="3"/>
        <v>8</v>
      </c>
      <c r="D98">
        <f t="shared" si="4"/>
        <v>2011</v>
      </c>
      <c r="E98" s="15">
        <f t="shared" si="5"/>
        <v>40756</v>
      </c>
      <c r="G98" s="27">
        <v>20697.11</v>
      </c>
      <c r="H98" s="27" t="s">
        <v>69</v>
      </c>
      <c r="I98" s="27">
        <v>1363.35</v>
      </c>
      <c r="J98" s="27">
        <v>1115.1600000000001</v>
      </c>
      <c r="K98" s="27">
        <v>248.19</v>
      </c>
      <c r="L98" s="27">
        <v>2.7395190476190501</v>
      </c>
      <c r="M98" s="27">
        <v>2.7393809523809498</v>
      </c>
      <c r="N98" s="27">
        <v>2.7352301587301602</v>
      </c>
      <c r="O98" s="27">
        <v>87.381452350720807</v>
      </c>
      <c r="P98" s="27">
        <v>15.2640836344479</v>
      </c>
      <c r="Q98" s="27">
        <v>82.079976033095093</v>
      </c>
      <c r="R98" s="27">
        <v>282.43486478730301</v>
      </c>
      <c r="S98" s="27">
        <v>1.46882351841257</v>
      </c>
      <c r="T98" s="27">
        <v>19.6474568033656</v>
      </c>
      <c r="U98" s="27">
        <v>427.20809154050397</v>
      </c>
      <c r="V98" s="27">
        <v>2.31295259529342</v>
      </c>
      <c r="W98" s="27">
        <v>2040.4559999999999</v>
      </c>
      <c r="X98" s="27">
        <v>2605.9810000000002</v>
      </c>
      <c r="Y98" s="27">
        <v>37854.029899699999</v>
      </c>
      <c r="Z98" s="27">
        <v>1.9449641799999999</v>
      </c>
      <c r="AA98" s="27">
        <v>15.04687184</v>
      </c>
      <c r="AB98" s="28">
        <v>354.95444893000001</v>
      </c>
      <c r="AC98" s="28">
        <v>362.79292250999998</v>
      </c>
      <c r="AD98" s="28">
        <v>6.5788057699999998</v>
      </c>
    </row>
    <row r="99" spans="3:30" ht="14.25">
      <c r="C99">
        <f t="shared" si="3"/>
        <v>9</v>
      </c>
      <c r="D99">
        <f t="shared" si="4"/>
        <v>2011</v>
      </c>
      <c r="E99" s="15">
        <f t="shared" si="5"/>
        <v>40787</v>
      </c>
      <c r="G99" s="27">
        <v>18329.099999999999</v>
      </c>
      <c r="H99" s="27" t="s">
        <v>69</v>
      </c>
      <c r="I99" s="27">
        <v>1636.86</v>
      </c>
      <c r="J99" s="27">
        <v>1430.38</v>
      </c>
      <c r="K99" s="27">
        <v>206.48</v>
      </c>
      <c r="L99" s="27">
        <v>2.7441499999999999</v>
      </c>
      <c r="M99" s="27">
        <v>2.7438409090909102</v>
      </c>
      <c r="N99" s="27">
        <v>2.7370000000000001</v>
      </c>
      <c r="O99" s="27">
        <v>87.392096831863199</v>
      </c>
      <c r="P99" s="27">
        <v>13.7059016530687</v>
      </c>
      <c r="Q99" s="27">
        <v>80.236594989540805</v>
      </c>
      <c r="R99" s="27">
        <v>265.45196649160903</v>
      </c>
      <c r="S99" s="27">
        <v>2.08039768503075</v>
      </c>
      <c r="T99" s="27">
        <v>19.155356709387199</v>
      </c>
      <c r="U99" s="27">
        <v>499.47004493913198</v>
      </c>
      <c r="V99" s="27">
        <v>2.35249478541557</v>
      </c>
      <c r="W99" s="27">
        <v>2077.6410000000001</v>
      </c>
      <c r="X99" s="27">
        <v>2469.5529999999999</v>
      </c>
      <c r="Y99" s="27">
        <v>35314.176317999998</v>
      </c>
      <c r="Z99" s="27">
        <v>2.2522359399999998</v>
      </c>
      <c r="AA99" s="27">
        <v>12.77034113</v>
      </c>
      <c r="AB99" s="28">
        <v>337.67356258000001</v>
      </c>
      <c r="AC99" s="28">
        <v>330.62956615000002</v>
      </c>
      <c r="AD99" s="28">
        <v>10.642488480000001</v>
      </c>
    </row>
    <row r="100" spans="3:30" ht="14.25">
      <c r="C100">
        <f t="shared" si="3"/>
        <v>10</v>
      </c>
      <c r="D100">
        <f t="shared" si="4"/>
        <v>2011</v>
      </c>
      <c r="E100" s="15">
        <f t="shared" si="5"/>
        <v>40817</v>
      </c>
      <c r="G100" s="27">
        <v>19629.63</v>
      </c>
      <c r="H100" s="27" t="s">
        <v>69</v>
      </c>
      <c r="I100" s="27">
        <v>1047.27</v>
      </c>
      <c r="J100" s="27">
        <v>899.02</v>
      </c>
      <c r="K100" s="27">
        <v>148.251</v>
      </c>
      <c r="L100" s="27">
        <v>2.7311299999999998</v>
      </c>
      <c r="M100" s="27">
        <v>2.7318250000000002</v>
      </c>
      <c r="N100" s="27">
        <v>2.7379583333333302</v>
      </c>
      <c r="O100" s="27">
        <v>86.783281714193393</v>
      </c>
      <c r="P100" s="27">
        <v>14.268950837796501</v>
      </c>
      <c r="Q100" s="27">
        <v>91.172813935719503</v>
      </c>
      <c r="R100" s="27">
        <v>286.78578639155899</v>
      </c>
      <c r="S100" s="27">
        <v>1.5106273635693599</v>
      </c>
      <c r="T100" s="27">
        <v>18.5589071499362</v>
      </c>
      <c r="U100" s="27">
        <v>544.12963363783899</v>
      </c>
      <c r="V100" s="27">
        <v>2.2227545213691902</v>
      </c>
      <c r="W100" s="27">
        <v>2200.9499999999998</v>
      </c>
      <c r="X100" s="27">
        <v>2470.1529999999998</v>
      </c>
      <c r="Y100" s="27">
        <v>37236.7099954</v>
      </c>
      <c r="Z100" s="27">
        <v>2.5645158000000001</v>
      </c>
      <c r="AA100" s="27">
        <v>10.186845679999999</v>
      </c>
      <c r="AB100" s="28">
        <v>302.02615494000003</v>
      </c>
      <c r="AC100" s="28">
        <v>233.62974894000001</v>
      </c>
      <c r="AD100" s="28">
        <v>6.5491691200000002</v>
      </c>
    </row>
    <row r="101" spans="3:30" ht="14.25">
      <c r="C101">
        <f t="shared" si="3"/>
        <v>11</v>
      </c>
      <c r="D101">
        <f t="shared" si="4"/>
        <v>2011</v>
      </c>
      <c r="E101" s="15">
        <f t="shared" si="5"/>
        <v>40848</v>
      </c>
      <c r="G101" s="27">
        <v>19911.82</v>
      </c>
      <c r="H101" s="27" t="s">
        <v>69</v>
      </c>
      <c r="I101" s="27">
        <v>1484.277</v>
      </c>
      <c r="J101" s="27">
        <v>1388.816</v>
      </c>
      <c r="K101" s="27">
        <v>95.460999999999999</v>
      </c>
      <c r="L101" s="27">
        <v>2.7051047619047601</v>
      </c>
      <c r="M101" s="27">
        <v>2.7049523809523799</v>
      </c>
      <c r="N101" s="27">
        <v>2.7047976190476199</v>
      </c>
      <c r="O101" s="27">
        <v>93.859893258276998</v>
      </c>
      <c r="P101" s="27">
        <v>12.9184229130746</v>
      </c>
      <c r="Q101" s="27">
        <v>80.320350264672697</v>
      </c>
      <c r="R101" s="27">
        <v>271.809315191292</v>
      </c>
      <c r="S101" s="27">
        <v>1.9799280967823401</v>
      </c>
      <c r="T101" s="27">
        <v>17.9809765672723</v>
      </c>
      <c r="U101" s="27">
        <v>479.55989060055202</v>
      </c>
      <c r="V101" s="27">
        <v>2.0798965732302102</v>
      </c>
      <c r="W101" s="27">
        <v>2076.1419999999998</v>
      </c>
      <c r="X101" s="27">
        <v>2374.7069999999999</v>
      </c>
      <c r="Y101" s="27">
        <v>35514.358500000002</v>
      </c>
      <c r="Z101" s="27">
        <v>2.02428754</v>
      </c>
      <c r="AA101" s="27">
        <v>12.072636409999999</v>
      </c>
      <c r="AB101" s="28">
        <v>223.80424281000001</v>
      </c>
      <c r="AC101" s="28">
        <v>262.92175502999999</v>
      </c>
      <c r="AD101" s="28">
        <v>10.80411192</v>
      </c>
    </row>
    <row r="102" spans="3:30" ht="14.25">
      <c r="C102">
        <f t="shared" si="3"/>
        <v>12</v>
      </c>
      <c r="D102">
        <f t="shared" si="4"/>
        <v>2011</v>
      </c>
      <c r="E102" s="15">
        <f t="shared" si="5"/>
        <v>40878</v>
      </c>
      <c r="G102" s="27">
        <v>19473.71</v>
      </c>
      <c r="H102" s="27" t="s">
        <v>69</v>
      </c>
      <c r="I102" s="27">
        <v>1313</v>
      </c>
      <c r="J102" s="27">
        <v>1222</v>
      </c>
      <c r="K102" s="27">
        <v>91.188000000000002</v>
      </c>
      <c r="L102" s="27">
        <v>2.6961789473684199</v>
      </c>
      <c r="M102" s="27">
        <v>2.69626315789474</v>
      </c>
      <c r="N102" s="27">
        <v>2.6943421052631602</v>
      </c>
      <c r="O102" s="27">
        <v>104.431556280145</v>
      </c>
      <c r="P102" s="27">
        <v>13.7279628000801</v>
      </c>
      <c r="Q102" s="27">
        <v>87.243262072364203</v>
      </c>
      <c r="R102" s="27">
        <v>282.257866113663</v>
      </c>
      <c r="S102" s="27">
        <v>1.7861925001318499</v>
      </c>
      <c r="T102" s="27">
        <v>19.444332760475898</v>
      </c>
      <c r="U102" s="27">
        <v>748.77158982167396</v>
      </c>
      <c r="V102" s="27">
        <v>1.96250924636006</v>
      </c>
      <c r="W102" s="27">
        <v>2136.9</v>
      </c>
      <c r="X102" s="27">
        <v>2485.201</v>
      </c>
      <c r="Y102" s="27">
        <v>35926.071643900003</v>
      </c>
      <c r="Z102" s="27">
        <v>2.1105513199999999</v>
      </c>
      <c r="AA102" s="27">
        <v>13.82946638</v>
      </c>
      <c r="AB102" s="28">
        <v>416.93807545999999</v>
      </c>
      <c r="AC102" s="28">
        <v>287.25218114</v>
      </c>
      <c r="AD102" s="28">
        <v>37.463982000000001</v>
      </c>
    </row>
    <row r="103" spans="3:30" ht="14.25">
      <c r="C103">
        <f t="shared" si="3"/>
        <v>1</v>
      </c>
      <c r="D103">
        <f t="shared" si="4"/>
        <v>2012</v>
      </c>
      <c r="E103" s="15">
        <f t="shared" si="5"/>
        <v>40909</v>
      </c>
      <c r="G103" s="27">
        <v>21948.07</v>
      </c>
      <c r="H103" s="27" t="s">
        <v>69</v>
      </c>
      <c r="I103" s="27">
        <v>1156.8</v>
      </c>
      <c r="J103" s="27">
        <v>1037.49</v>
      </c>
      <c r="K103" s="27">
        <v>119.30200000000001</v>
      </c>
      <c r="L103" s="27">
        <v>2.6924999999999999</v>
      </c>
      <c r="M103" s="27">
        <v>2.6926590909090899</v>
      </c>
      <c r="N103" s="27">
        <v>2.6934015151515101</v>
      </c>
      <c r="O103" s="27">
        <v>82.178503959593002</v>
      </c>
      <c r="P103" s="27">
        <v>15.260558249260599</v>
      </c>
      <c r="Q103" s="27">
        <v>87.272510134947595</v>
      </c>
      <c r="R103" s="27">
        <v>270.78684765770498</v>
      </c>
      <c r="S103" s="27">
        <v>1.28645693777208</v>
      </c>
      <c r="T103" s="27">
        <v>17.383666660495699</v>
      </c>
      <c r="U103" s="27">
        <v>522.44270583070897</v>
      </c>
      <c r="V103" s="27">
        <v>1.8203354479968299</v>
      </c>
      <c r="W103" s="27">
        <v>2094.701</v>
      </c>
      <c r="X103" s="27">
        <v>2110.232</v>
      </c>
      <c r="Y103" s="27">
        <v>31162.178009700001</v>
      </c>
      <c r="Z103" s="27">
        <v>1.26370896</v>
      </c>
      <c r="AA103" s="27">
        <v>12.87475931</v>
      </c>
      <c r="AB103" s="28">
        <v>285.58090491000002</v>
      </c>
      <c r="AC103" s="28">
        <v>262.87536223000001</v>
      </c>
      <c r="AD103" s="28">
        <v>11.30397567</v>
      </c>
    </row>
    <row r="104" spans="3:30" ht="14.25">
      <c r="C104">
        <f t="shared" si="3"/>
        <v>2</v>
      </c>
      <c r="D104">
        <f t="shared" si="4"/>
        <v>2012</v>
      </c>
      <c r="E104" s="15">
        <f t="shared" si="5"/>
        <v>40940</v>
      </c>
      <c r="G104" s="27">
        <v>22728.75</v>
      </c>
      <c r="H104" s="27" t="s">
        <v>69</v>
      </c>
      <c r="I104" s="27">
        <v>1466.53</v>
      </c>
      <c r="J104" s="27">
        <v>1336.91</v>
      </c>
      <c r="K104" s="27">
        <v>129.61699999999999</v>
      </c>
      <c r="L104" s="27">
        <v>2.6832714285714299</v>
      </c>
      <c r="M104" s="27">
        <v>2.6835238095238099</v>
      </c>
      <c r="N104" s="27">
        <v>2.6811825396825402</v>
      </c>
      <c r="O104" s="27">
        <v>75.762668995853303</v>
      </c>
      <c r="P104" s="27">
        <v>13.284075080405399</v>
      </c>
      <c r="Q104" s="27">
        <v>90.462307930545094</v>
      </c>
      <c r="R104" s="27">
        <v>250.327338307308</v>
      </c>
      <c r="S104" s="27">
        <v>1.37024090520581</v>
      </c>
      <c r="T104" s="27">
        <v>18.68592774831</v>
      </c>
      <c r="U104" s="27">
        <v>372.52883370595902</v>
      </c>
      <c r="V104" s="27">
        <v>1.92861307333772</v>
      </c>
      <c r="W104" s="27">
        <v>1968.114</v>
      </c>
      <c r="X104" s="27">
        <v>2370.547</v>
      </c>
      <c r="Y104" s="27">
        <v>33276.051763199997</v>
      </c>
      <c r="Z104" s="27">
        <v>1.63715911</v>
      </c>
      <c r="AA104" s="27">
        <v>13.95552075</v>
      </c>
      <c r="AB104" s="28">
        <v>308.42328289</v>
      </c>
      <c r="AC104" s="28">
        <v>209.75158585</v>
      </c>
      <c r="AD104" s="28">
        <v>30.376057840000001</v>
      </c>
    </row>
    <row r="105" spans="3:30" ht="14.25">
      <c r="C105">
        <f t="shared" si="3"/>
        <v>3</v>
      </c>
      <c r="D105">
        <f t="shared" si="4"/>
        <v>2012</v>
      </c>
      <c r="E105" s="15">
        <f t="shared" si="5"/>
        <v>40969</v>
      </c>
      <c r="G105" s="27">
        <v>23612.02</v>
      </c>
      <c r="H105" s="27" t="s">
        <v>69</v>
      </c>
      <c r="I105" s="27">
        <v>1612.36</v>
      </c>
      <c r="J105" s="27">
        <v>1457.15</v>
      </c>
      <c r="K105" s="27">
        <v>155.215</v>
      </c>
      <c r="L105" s="27">
        <v>2.6708727272727302</v>
      </c>
      <c r="M105" s="27">
        <v>2.6709999999999998</v>
      </c>
      <c r="N105" s="27">
        <v>2.67125757575758</v>
      </c>
      <c r="O105" s="27">
        <v>93.375681266977907</v>
      </c>
      <c r="P105" s="27">
        <v>14.002661027349699</v>
      </c>
      <c r="Q105" s="27">
        <v>93.036657159585104</v>
      </c>
      <c r="R105" s="27">
        <v>281.50882005466701</v>
      </c>
      <c r="S105" s="27">
        <v>1.87663845381145</v>
      </c>
      <c r="T105" s="27">
        <v>20.2655857155554</v>
      </c>
      <c r="U105" s="27">
        <v>572.43155343783803</v>
      </c>
      <c r="V105" s="27">
        <v>1.99372261659183</v>
      </c>
      <c r="W105" s="27">
        <v>2058.4</v>
      </c>
      <c r="X105" s="27">
        <v>2547.27</v>
      </c>
      <c r="Y105" s="27">
        <v>36369.521702500002</v>
      </c>
      <c r="Z105" s="27">
        <v>1.6145843600000001</v>
      </c>
      <c r="AA105" s="27">
        <v>13.92724267</v>
      </c>
      <c r="AB105" s="28">
        <v>392.96757373999998</v>
      </c>
      <c r="AC105" s="28">
        <v>400.40360462000001</v>
      </c>
      <c r="AD105" s="28">
        <v>14.75664205</v>
      </c>
    </row>
    <row r="106" spans="3:30" ht="14.25">
      <c r="C106">
        <f t="shared" si="3"/>
        <v>4</v>
      </c>
      <c r="D106">
        <f t="shared" si="4"/>
        <v>2012</v>
      </c>
      <c r="E106" s="15">
        <f t="shared" si="5"/>
        <v>41000</v>
      </c>
      <c r="G106" s="27">
        <v>22677.93</v>
      </c>
      <c r="H106" s="27" t="s">
        <v>69</v>
      </c>
      <c r="I106" s="27">
        <v>1218.23</v>
      </c>
      <c r="J106" s="27">
        <v>1075.99</v>
      </c>
      <c r="K106" s="27">
        <v>142.239</v>
      </c>
      <c r="L106" s="27">
        <v>2.6566222222222202</v>
      </c>
      <c r="M106" s="27">
        <v>2.6570277777777802</v>
      </c>
      <c r="N106" s="27">
        <v>2.6596862745098</v>
      </c>
      <c r="O106" s="27">
        <v>81.206728825286604</v>
      </c>
      <c r="P106" s="27">
        <v>13.6400542271211</v>
      </c>
      <c r="Q106" s="27">
        <v>91.670564464022803</v>
      </c>
      <c r="R106" s="27">
        <v>259.58759362048602</v>
      </c>
      <c r="S106" s="27">
        <v>1.1112060192178601</v>
      </c>
      <c r="T106" s="27">
        <v>18.8882050743868</v>
      </c>
      <c r="U106" s="27">
        <v>493.45635968211599</v>
      </c>
      <c r="V106" s="27">
        <v>1.72248201525827</v>
      </c>
      <c r="W106" s="27">
        <v>2080.17</v>
      </c>
      <c r="X106" s="27">
        <v>2150.04</v>
      </c>
      <c r="Y106" s="27">
        <v>32686.167138000001</v>
      </c>
      <c r="Z106" s="27">
        <v>1.93296662</v>
      </c>
      <c r="AA106" s="27">
        <v>13.19311532</v>
      </c>
      <c r="AB106" s="28">
        <v>269.81473569000002</v>
      </c>
      <c r="AC106" s="28">
        <v>185.56187869999999</v>
      </c>
      <c r="AD106" s="28">
        <v>13.55797703</v>
      </c>
    </row>
    <row r="107" spans="3:30" ht="14.25">
      <c r="C107">
        <f t="shared" si="3"/>
        <v>5</v>
      </c>
      <c r="D107">
        <f t="shared" si="4"/>
        <v>2012</v>
      </c>
      <c r="E107" s="15">
        <f t="shared" si="5"/>
        <v>41030</v>
      </c>
      <c r="G107" s="27">
        <v>20997.56</v>
      </c>
      <c r="H107" s="27" t="s">
        <v>69</v>
      </c>
      <c r="I107" s="27">
        <v>1315.6</v>
      </c>
      <c r="J107" s="27">
        <v>1213.94</v>
      </c>
      <c r="K107" s="27">
        <v>101.66200000000001</v>
      </c>
      <c r="L107" s="27">
        <v>2.66973636363636</v>
      </c>
      <c r="M107" s="27">
        <v>2.6692727272727299</v>
      </c>
      <c r="N107" s="27">
        <v>2.6614810606060599</v>
      </c>
      <c r="O107" s="27">
        <v>91.798095279888599</v>
      </c>
      <c r="P107" s="27">
        <v>13.9675825324745</v>
      </c>
      <c r="Q107" s="27">
        <v>89.280481160986497</v>
      </c>
      <c r="R107" s="27">
        <v>275.06493430385302</v>
      </c>
      <c r="S107" s="27">
        <v>1.4859577673876501</v>
      </c>
      <c r="T107" s="27">
        <v>19.046529382507099</v>
      </c>
      <c r="U107" s="27">
        <v>560.25064381585298</v>
      </c>
      <c r="V107" s="27">
        <v>1.8857177208098499</v>
      </c>
      <c r="W107" s="27">
        <v>2030.1590000000001</v>
      </c>
      <c r="X107" s="27">
        <v>2528.8560000000002</v>
      </c>
      <c r="Y107" s="27">
        <v>35812.961974899998</v>
      </c>
      <c r="Z107" s="27">
        <v>1.5966611399999999</v>
      </c>
      <c r="AA107" s="27">
        <v>12.17554758</v>
      </c>
      <c r="AB107" s="28">
        <v>391.49019664000002</v>
      </c>
      <c r="AC107" s="28">
        <v>333.24113475000001</v>
      </c>
      <c r="AD107" s="28">
        <v>5.8779612500000002</v>
      </c>
    </row>
    <row r="108" spans="3:30" ht="14.25">
      <c r="C108">
        <f t="shared" si="3"/>
        <v>6</v>
      </c>
      <c r="D108">
        <f t="shared" si="4"/>
        <v>2012</v>
      </c>
      <c r="E108" s="15">
        <f t="shared" si="5"/>
        <v>41061</v>
      </c>
      <c r="G108" s="27">
        <v>20207.16</v>
      </c>
      <c r="H108" s="27" t="s">
        <v>69</v>
      </c>
      <c r="I108" s="27">
        <v>1008.03</v>
      </c>
      <c r="J108" s="27">
        <v>934.33</v>
      </c>
      <c r="K108" s="27">
        <v>73.697999999999993</v>
      </c>
      <c r="L108" s="27">
        <v>2.67096</v>
      </c>
      <c r="M108" s="27">
        <v>2.6705749999999999</v>
      </c>
      <c r="N108" s="27">
        <v>2.67052916666667</v>
      </c>
      <c r="O108" s="27">
        <v>96.344790854523396</v>
      </c>
      <c r="P108" s="27">
        <v>12.830334545584</v>
      </c>
      <c r="Q108" s="27">
        <v>98.203367703441501</v>
      </c>
      <c r="R108" s="27">
        <v>262.834188793218</v>
      </c>
      <c r="S108" s="27">
        <v>1.2732115384004301</v>
      </c>
      <c r="T108" s="27">
        <v>19.381978978031601</v>
      </c>
      <c r="U108" s="27">
        <v>773.30144060794203</v>
      </c>
      <c r="V108" s="27">
        <v>2.23800259278969</v>
      </c>
      <c r="W108" s="27">
        <v>1985.64</v>
      </c>
      <c r="X108" s="27">
        <v>2455.1999999999998</v>
      </c>
      <c r="Y108" s="27">
        <v>37891.227627</v>
      </c>
      <c r="Z108" s="27">
        <v>1.54182693</v>
      </c>
      <c r="AA108" s="27">
        <v>11.26660498</v>
      </c>
      <c r="AB108" s="28">
        <v>266.09172845000001</v>
      </c>
      <c r="AC108" s="28">
        <v>284.47319384999997</v>
      </c>
      <c r="AD108" s="28">
        <v>11.37332207</v>
      </c>
    </row>
    <row r="109" spans="3:30" ht="14.25">
      <c r="C109">
        <f t="shared" si="3"/>
        <v>7</v>
      </c>
      <c r="D109">
        <f t="shared" si="4"/>
        <v>2012</v>
      </c>
      <c r="E109" s="15">
        <f t="shared" si="5"/>
        <v>41091</v>
      </c>
      <c r="G109" s="27">
        <v>19627.5</v>
      </c>
      <c r="H109" s="27" t="s">
        <v>69</v>
      </c>
      <c r="I109" s="27">
        <v>1007.32</v>
      </c>
      <c r="J109" s="27">
        <v>903.84</v>
      </c>
      <c r="K109" s="27">
        <v>103.48099999999999</v>
      </c>
      <c r="L109" s="27">
        <v>2.63498571428571</v>
      </c>
      <c r="M109" s="27">
        <v>2.63504761904762</v>
      </c>
      <c r="N109" s="27">
        <v>2.6386904761904799</v>
      </c>
      <c r="O109" s="27">
        <v>95.130117516153305</v>
      </c>
      <c r="P109" s="27">
        <v>13.3231517525135</v>
      </c>
      <c r="Q109" s="27">
        <v>92.0914203116821</v>
      </c>
      <c r="R109" s="27">
        <v>282.366996429464</v>
      </c>
      <c r="S109" s="27">
        <v>1.4601735920049601</v>
      </c>
      <c r="T109" s="27">
        <v>21.7677946421048</v>
      </c>
      <c r="U109" s="27">
        <v>616.93898779507299</v>
      </c>
      <c r="V109" s="27">
        <v>1.6422427983541501</v>
      </c>
      <c r="W109" s="27">
        <v>2093.616</v>
      </c>
      <c r="X109" s="27">
        <v>2559.9180000000001</v>
      </c>
      <c r="Y109" s="27">
        <v>39536.195104400002</v>
      </c>
      <c r="Z109" s="27">
        <v>1.5756353400000001</v>
      </c>
      <c r="AA109" s="27">
        <v>11.066007900000001</v>
      </c>
      <c r="AB109" s="28">
        <v>386.98323005999998</v>
      </c>
      <c r="AC109" s="28">
        <v>189.25999757</v>
      </c>
      <c r="AD109" s="28">
        <v>12.8070609</v>
      </c>
    </row>
    <row r="110" spans="3:30" ht="14.25">
      <c r="C110">
        <f t="shared" si="3"/>
        <v>8</v>
      </c>
      <c r="D110">
        <f t="shared" si="4"/>
        <v>2012</v>
      </c>
      <c r="E110" s="15">
        <f t="shared" si="5"/>
        <v>41122</v>
      </c>
      <c r="G110" s="27">
        <v>20311.66</v>
      </c>
      <c r="H110" s="27" t="s">
        <v>69</v>
      </c>
      <c r="I110" s="27">
        <v>1382.96</v>
      </c>
      <c r="J110" s="27">
        <v>1222.45</v>
      </c>
      <c r="K110" s="27">
        <v>160.50800000000001</v>
      </c>
      <c r="L110" s="27">
        <v>2.61587619047619</v>
      </c>
      <c r="M110" s="27">
        <v>2.6159761904761898</v>
      </c>
      <c r="N110" s="27">
        <v>2.6184425</v>
      </c>
      <c r="O110" s="27">
        <v>97.583004803144306</v>
      </c>
      <c r="P110" s="27">
        <v>12.4651976496123</v>
      </c>
      <c r="Q110" s="27">
        <v>96.995210711867998</v>
      </c>
      <c r="R110" s="27">
        <v>276.79972621842899</v>
      </c>
      <c r="S110" s="27">
        <v>1.26491577615313</v>
      </c>
      <c r="T110" s="27">
        <v>20.742043228838401</v>
      </c>
      <c r="U110" s="27">
        <v>567.40486775890099</v>
      </c>
      <c r="V110" s="27">
        <v>1.8812682158706</v>
      </c>
      <c r="W110" s="27">
        <v>2082.7040000000002</v>
      </c>
      <c r="X110" s="27">
        <v>2752.087</v>
      </c>
      <c r="Y110" s="27">
        <v>38318.0800628</v>
      </c>
      <c r="Z110" s="27">
        <v>1.13733035</v>
      </c>
      <c r="AA110" s="27">
        <v>11.64950505</v>
      </c>
      <c r="AB110" s="28">
        <v>292.70101878000003</v>
      </c>
      <c r="AC110" s="28">
        <v>282.27458274000003</v>
      </c>
      <c r="AD110" s="28">
        <v>14.64904757</v>
      </c>
    </row>
    <row r="111" spans="3:30" ht="14.25">
      <c r="C111">
        <f t="shared" si="3"/>
        <v>9</v>
      </c>
      <c r="D111">
        <f t="shared" si="4"/>
        <v>2012</v>
      </c>
      <c r="E111" s="15">
        <f t="shared" si="5"/>
        <v>41153</v>
      </c>
      <c r="G111" s="27">
        <v>21674.79</v>
      </c>
      <c r="H111" s="27" t="s">
        <v>69</v>
      </c>
      <c r="I111" s="27">
        <v>959.36</v>
      </c>
      <c r="J111" s="27">
        <v>852.92</v>
      </c>
      <c r="K111" s="27">
        <v>106.405</v>
      </c>
      <c r="L111" s="27">
        <v>2.6026699999999998</v>
      </c>
      <c r="M111" s="27">
        <v>2.6027999999999998</v>
      </c>
      <c r="N111" s="27">
        <v>2.5992708333333301</v>
      </c>
      <c r="O111" s="27">
        <v>98.209561162254502</v>
      </c>
      <c r="P111" s="27">
        <v>12.5620411866718</v>
      </c>
      <c r="Q111" s="27">
        <v>92.846708232727494</v>
      </c>
      <c r="R111" s="27">
        <v>275.71080657452802</v>
      </c>
      <c r="S111" s="27">
        <v>1.0277111663443901</v>
      </c>
      <c r="T111" s="27">
        <v>18.417372094271698</v>
      </c>
      <c r="U111" s="27">
        <v>892.47786779594401</v>
      </c>
      <c r="V111" s="27">
        <v>1.8522880278427101</v>
      </c>
      <c r="W111" s="27">
        <v>1984.17</v>
      </c>
      <c r="X111" s="27">
        <v>2897.73</v>
      </c>
      <c r="Y111" s="27">
        <v>37731.163449</v>
      </c>
      <c r="Z111" s="27">
        <v>1.46111273</v>
      </c>
      <c r="AA111" s="27">
        <v>12.43882237</v>
      </c>
      <c r="AB111" s="28">
        <v>317.71282549</v>
      </c>
      <c r="AC111" s="28">
        <v>352.83050774999998</v>
      </c>
      <c r="AD111" s="28">
        <v>9.9876427799999998</v>
      </c>
    </row>
    <row r="112" spans="3:30" ht="14.25">
      <c r="C112">
        <f t="shared" si="3"/>
        <v>10</v>
      </c>
      <c r="D112">
        <f t="shared" si="4"/>
        <v>2012</v>
      </c>
      <c r="E112" s="15">
        <f t="shared" si="5"/>
        <v>41183</v>
      </c>
      <c r="G112" s="27">
        <v>20789.41</v>
      </c>
      <c r="H112" s="27" t="s">
        <v>69</v>
      </c>
      <c r="I112" s="27">
        <v>1232.6500000000001</v>
      </c>
      <c r="J112" s="27">
        <v>1107.72</v>
      </c>
      <c r="K112" s="27">
        <v>124.92700000000001</v>
      </c>
      <c r="L112" s="27">
        <v>2.5876600000000001</v>
      </c>
      <c r="M112" s="27">
        <v>2.5876000000000001</v>
      </c>
      <c r="N112" s="27">
        <v>2.5833833333333298</v>
      </c>
      <c r="O112" s="27">
        <v>99.773167659861301</v>
      </c>
      <c r="P112" s="27">
        <v>11.7001810455482</v>
      </c>
      <c r="Q112" s="27">
        <v>86.320402747664602</v>
      </c>
      <c r="R112" s="27">
        <v>272.94762052035497</v>
      </c>
      <c r="S112" s="27">
        <v>1.2660800891141499</v>
      </c>
      <c r="T112" s="27">
        <v>18.548769283675998</v>
      </c>
      <c r="U112" s="27">
        <v>139.85968656692799</v>
      </c>
      <c r="V112" s="27">
        <v>2.2133974581282501</v>
      </c>
      <c r="W112" s="27">
        <v>2017.1389999999999</v>
      </c>
      <c r="X112" s="27">
        <v>3184.2269999999999</v>
      </c>
      <c r="Y112" s="27">
        <v>36862.402600300004</v>
      </c>
      <c r="Z112" s="27">
        <v>1.51366807</v>
      </c>
      <c r="AA112" s="27">
        <v>11.038111969999999</v>
      </c>
      <c r="AB112" s="28">
        <v>490.25351447999998</v>
      </c>
      <c r="AC112" s="28">
        <v>230.00185109</v>
      </c>
      <c r="AD112" s="28">
        <v>10.54293717</v>
      </c>
    </row>
    <row r="113" spans="3:30" ht="14.25">
      <c r="C113">
        <f t="shared" si="3"/>
        <v>11</v>
      </c>
      <c r="D113">
        <f t="shared" si="4"/>
        <v>2012</v>
      </c>
      <c r="E113" s="15">
        <f t="shared" si="5"/>
        <v>41214</v>
      </c>
      <c r="G113" s="27">
        <v>20044.62</v>
      </c>
      <c r="H113" s="27" t="s">
        <v>69</v>
      </c>
      <c r="I113" s="27">
        <v>1532.67</v>
      </c>
      <c r="J113" s="27">
        <v>1416.73</v>
      </c>
      <c r="K113" s="27">
        <v>115.94199999999999</v>
      </c>
      <c r="L113" s="27">
        <v>2.5986050000000001</v>
      </c>
      <c r="M113" s="27">
        <v>2.5986250000000002</v>
      </c>
      <c r="N113" s="27">
        <v>2.5997291666666702</v>
      </c>
      <c r="O113" s="27">
        <v>103.22847183521699</v>
      </c>
      <c r="P113" s="27">
        <v>11.411688476057201</v>
      </c>
      <c r="Q113" s="27">
        <v>85.063248022322</v>
      </c>
      <c r="R113" s="27">
        <v>277.33198307968797</v>
      </c>
      <c r="S113" s="27">
        <v>1.28523995921101</v>
      </c>
      <c r="T113" s="27">
        <v>18.992606862360699</v>
      </c>
      <c r="U113" s="27">
        <v>539.10304836658497</v>
      </c>
      <c r="V113" s="27">
        <v>1.8091815986970901</v>
      </c>
      <c r="W113" s="27">
        <v>2011.14</v>
      </c>
      <c r="X113" s="27">
        <v>2931.45</v>
      </c>
      <c r="Y113" s="27">
        <v>24887.555388000001</v>
      </c>
      <c r="Z113" s="27">
        <v>1.5540726300000001</v>
      </c>
      <c r="AA113" s="27">
        <v>12.80953354</v>
      </c>
      <c r="AB113" s="28">
        <v>389.76045882</v>
      </c>
      <c r="AC113" s="28">
        <v>205.53233202000001</v>
      </c>
      <c r="AD113" s="28">
        <v>10.82930251</v>
      </c>
    </row>
    <row r="114" spans="3:30" ht="14.25">
      <c r="C114">
        <f t="shared" si="3"/>
        <v>12</v>
      </c>
      <c r="D114">
        <f t="shared" si="4"/>
        <v>2012</v>
      </c>
      <c r="E114" s="15">
        <f t="shared" si="5"/>
        <v>41244</v>
      </c>
      <c r="G114" s="27">
        <v>20629.349999999999</v>
      </c>
      <c r="H114" s="27" t="s">
        <v>69</v>
      </c>
      <c r="I114" s="27">
        <v>6058.33</v>
      </c>
      <c r="J114" s="27">
        <v>5974.19</v>
      </c>
      <c r="K114" s="27">
        <v>84.138999999999996</v>
      </c>
      <c r="L114" s="27">
        <v>2.5665611111111102</v>
      </c>
      <c r="M114" s="27">
        <v>2.5668888888888901</v>
      </c>
      <c r="N114" s="27">
        <v>2.5690462962963001</v>
      </c>
      <c r="O114" s="27">
        <v>106.16804234590499</v>
      </c>
      <c r="P114" s="27">
        <v>12.484259594608799</v>
      </c>
      <c r="Q114" s="27">
        <v>89.758973326315399</v>
      </c>
      <c r="R114" s="27">
        <v>287.288839765945</v>
      </c>
      <c r="S114" s="27">
        <v>1.4109270838016199</v>
      </c>
      <c r="T114" s="27">
        <v>19.5816487104284</v>
      </c>
      <c r="U114" s="27">
        <v>634.34296948345195</v>
      </c>
      <c r="V114" s="27">
        <v>1.69786632919914</v>
      </c>
      <c r="W114" s="27">
        <v>1989.704</v>
      </c>
      <c r="X114" s="27">
        <v>3108.2150000000001</v>
      </c>
      <c r="Y114" s="27">
        <v>34261.246056700002</v>
      </c>
      <c r="Z114" s="27">
        <v>2.3927757700000001</v>
      </c>
      <c r="AA114" s="27">
        <v>11.33795213</v>
      </c>
      <c r="AB114" s="28">
        <v>339.65735279</v>
      </c>
      <c r="AC114" s="28">
        <v>320.17196903000001</v>
      </c>
      <c r="AD114" s="28">
        <v>20.33126326</v>
      </c>
    </row>
    <row r="115" spans="3:30" ht="14.25">
      <c r="C115">
        <f t="shared" si="3"/>
        <v>1</v>
      </c>
      <c r="D115">
        <f t="shared" si="4"/>
        <v>2013</v>
      </c>
      <c r="E115" s="15">
        <f t="shared" si="5"/>
        <v>41275</v>
      </c>
      <c r="G115" s="27">
        <v>21435.29</v>
      </c>
      <c r="H115" s="27" t="s">
        <v>69</v>
      </c>
      <c r="I115" s="27">
        <v>1255.5</v>
      </c>
      <c r="J115" s="27">
        <v>1108.9000000000001</v>
      </c>
      <c r="K115" s="27">
        <v>146.65299999999999</v>
      </c>
      <c r="L115" s="27">
        <v>2.5521727272727301</v>
      </c>
      <c r="M115" s="27">
        <v>2.5519090909090898</v>
      </c>
      <c r="N115" s="27">
        <v>2.54943560606061</v>
      </c>
      <c r="O115" s="27">
        <v>81.481063598625497</v>
      </c>
      <c r="P115" s="27">
        <v>11.4785526869144</v>
      </c>
      <c r="Q115" s="27">
        <v>95.140503290918701</v>
      </c>
      <c r="R115" s="27">
        <v>253.50709162062</v>
      </c>
      <c r="S115" s="27">
        <v>0.94292327986977498</v>
      </c>
      <c r="T115" s="27">
        <v>18.932258276890501</v>
      </c>
      <c r="U115" s="27">
        <v>589.90166232199294</v>
      </c>
      <c r="V115" s="27">
        <v>1.38136637474671</v>
      </c>
      <c r="W115" s="27">
        <v>1933.4079999999999</v>
      </c>
      <c r="X115" s="27">
        <v>3187.6370000000002</v>
      </c>
      <c r="Y115" s="27">
        <v>34314.152240800002</v>
      </c>
      <c r="Z115" s="27">
        <v>1.9738548600000001</v>
      </c>
      <c r="AA115" s="27">
        <v>9.5706850199999902</v>
      </c>
      <c r="AB115" s="28">
        <v>236.91101613000001</v>
      </c>
      <c r="AC115" s="28">
        <v>253.13412762999999</v>
      </c>
      <c r="AD115" s="28">
        <v>10.539868269999999</v>
      </c>
    </row>
    <row r="116" spans="3:30" ht="14.25">
      <c r="C116">
        <f t="shared" si="3"/>
        <v>2</v>
      </c>
      <c r="D116">
        <f t="shared" si="4"/>
        <v>2013</v>
      </c>
      <c r="E116" s="15">
        <f t="shared" si="5"/>
        <v>41306</v>
      </c>
      <c r="G116" s="27">
        <v>20611.68</v>
      </c>
      <c r="H116" s="27" t="s">
        <v>69</v>
      </c>
      <c r="I116" s="27">
        <v>1470.2339999999999</v>
      </c>
      <c r="J116" s="27">
        <v>1206.8150000000001</v>
      </c>
      <c r="K116" s="27">
        <v>263.41899999999998</v>
      </c>
      <c r="L116" s="27">
        <v>2.5783473684210501</v>
      </c>
      <c r="M116" s="27">
        <v>2.57805263157895</v>
      </c>
      <c r="N116" s="27">
        <v>2.5726578947368401</v>
      </c>
      <c r="O116" s="27">
        <v>81.133882461811396</v>
      </c>
      <c r="P116" s="27">
        <v>11.173834156740099</v>
      </c>
      <c r="Q116" s="27">
        <v>87.823371624202295</v>
      </c>
      <c r="R116" s="27">
        <v>255.80416392303701</v>
      </c>
      <c r="S116" s="27">
        <v>1.0771310179078799</v>
      </c>
      <c r="T116" s="27">
        <v>19.464772708973101</v>
      </c>
      <c r="U116" s="27">
        <v>551.53338257263897</v>
      </c>
      <c r="V116" s="27">
        <v>1.67686763741391</v>
      </c>
      <c r="W116" s="27">
        <v>1790.9359999999999</v>
      </c>
      <c r="X116" s="27">
        <v>3070.2559999999999</v>
      </c>
      <c r="Y116" s="27">
        <v>32227.653247999999</v>
      </c>
      <c r="Z116" s="27">
        <v>1.0316695199999999</v>
      </c>
      <c r="AA116" s="27">
        <v>11.172302820000001</v>
      </c>
      <c r="AB116" s="28">
        <v>217.69906171</v>
      </c>
      <c r="AC116" s="28">
        <v>157.34949055000001</v>
      </c>
      <c r="AD116" s="28">
        <v>10.08950106</v>
      </c>
    </row>
    <row r="117" spans="3:30" ht="14.25">
      <c r="C117">
        <f t="shared" si="3"/>
        <v>3</v>
      </c>
      <c r="D117">
        <f t="shared" si="4"/>
        <v>2013</v>
      </c>
      <c r="E117" s="15">
        <f t="shared" si="5"/>
        <v>41334</v>
      </c>
      <c r="G117" s="27">
        <v>19858.95</v>
      </c>
      <c r="H117" s="27" t="s">
        <v>69</v>
      </c>
      <c r="I117" s="27">
        <v>1158.7429999999999</v>
      </c>
      <c r="J117" s="27">
        <v>1011.107</v>
      </c>
      <c r="K117" s="27">
        <v>147.636</v>
      </c>
      <c r="L117" s="27">
        <v>2.5941736842105301</v>
      </c>
      <c r="M117" s="27">
        <v>2.5939473684210501</v>
      </c>
      <c r="N117" s="27">
        <v>2.5940789473684198</v>
      </c>
      <c r="O117" s="27">
        <v>92.252429804068001</v>
      </c>
      <c r="P117" s="27">
        <v>12.6182340573991</v>
      </c>
      <c r="Q117" s="27">
        <v>99.451114942981803</v>
      </c>
      <c r="R117" s="27">
        <v>277.69449440437899</v>
      </c>
      <c r="S117" s="27">
        <v>1.2796966225661399</v>
      </c>
      <c r="T117" s="27">
        <v>18.9934578406843</v>
      </c>
      <c r="U117" s="27">
        <v>687.05017711695405</v>
      </c>
      <c r="V117" s="27">
        <v>1.73866005134624</v>
      </c>
      <c r="W117" s="27">
        <v>1930.4939999999999</v>
      </c>
      <c r="X117" s="27">
        <v>3338.2350000000001</v>
      </c>
      <c r="Y117" s="27">
        <v>33750.707933999998</v>
      </c>
      <c r="Z117" s="27">
        <v>1.5737801499999999</v>
      </c>
      <c r="AA117" s="27">
        <v>13.59395922</v>
      </c>
      <c r="AB117" s="28">
        <v>292.44211476999999</v>
      </c>
      <c r="AC117" s="28">
        <v>290.3047818</v>
      </c>
      <c r="AD117" s="28">
        <v>12.509903449999999</v>
      </c>
    </row>
    <row r="118" spans="3:30" ht="14.25">
      <c r="C118">
        <f t="shared" si="3"/>
        <v>4</v>
      </c>
      <c r="D118">
        <f t="shared" si="4"/>
        <v>2013</v>
      </c>
      <c r="E118" s="15">
        <f t="shared" si="5"/>
        <v>41365</v>
      </c>
      <c r="G118" s="27">
        <v>17352.919999999998</v>
      </c>
      <c r="H118" s="27" t="s">
        <v>69</v>
      </c>
      <c r="I118" s="27">
        <v>2581.77</v>
      </c>
      <c r="J118" s="27">
        <v>2370.9929999999999</v>
      </c>
      <c r="K118" s="27">
        <v>210.77699999999999</v>
      </c>
      <c r="L118" s="27">
        <v>2.5980681818181801</v>
      </c>
      <c r="M118" s="27">
        <v>2.5975000000000001</v>
      </c>
      <c r="N118" s="27">
        <v>2.5978446969697</v>
      </c>
      <c r="O118" s="27">
        <v>87.271851454689795</v>
      </c>
      <c r="P118" s="27">
        <v>13.4202112111858</v>
      </c>
      <c r="Q118" s="27">
        <v>99.740269209684797</v>
      </c>
      <c r="R118" s="27">
        <v>268.39906468772801</v>
      </c>
      <c r="S118" s="27">
        <v>1.18445574920232</v>
      </c>
      <c r="T118" s="27">
        <v>19.824658444696102</v>
      </c>
      <c r="U118" s="27">
        <v>618.74326867983098</v>
      </c>
      <c r="V118" s="27">
        <v>1.4256560368642901</v>
      </c>
      <c r="W118" s="27">
        <v>1887.66</v>
      </c>
      <c r="X118" s="27">
        <v>3220.71</v>
      </c>
      <c r="Y118" s="27">
        <v>33613.009866</v>
      </c>
      <c r="Z118" s="27">
        <v>2.2087403000000001</v>
      </c>
      <c r="AA118" s="27">
        <v>11.861369180000001</v>
      </c>
      <c r="AB118" s="28">
        <v>207.92338248999999</v>
      </c>
      <c r="AC118" s="28">
        <v>213.33972685000001</v>
      </c>
      <c r="AD118" s="28">
        <v>11.821115300000001</v>
      </c>
    </row>
    <row r="119" spans="3:30" ht="14.25">
      <c r="C119">
        <f t="shared" si="3"/>
        <v>5</v>
      </c>
      <c r="D119">
        <f t="shared" si="4"/>
        <v>2013</v>
      </c>
      <c r="E119" s="15">
        <f t="shared" si="5"/>
        <v>41395</v>
      </c>
      <c r="G119" s="27">
        <v>16049.65</v>
      </c>
      <c r="H119" s="27" t="s">
        <v>69</v>
      </c>
      <c r="I119" s="27">
        <v>1333.4739999999999</v>
      </c>
      <c r="J119" s="27">
        <v>1128.2139999999999</v>
      </c>
      <c r="K119" s="27">
        <v>205.26</v>
      </c>
      <c r="L119" s="27">
        <v>2.6457181818181801</v>
      </c>
      <c r="M119" s="27">
        <v>2.64438636363636</v>
      </c>
      <c r="N119" s="27">
        <v>2.6424015151515201</v>
      </c>
      <c r="O119" s="27">
        <v>94.743041008066896</v>
      </c>
      <c r="P119" s="27">
        <v>13.692911313973401</v>
      </c>
      <c r="Q119" s="27">
        <v>102.75920252350799</v>
      </c>
      <c r="R119" s="27">
        <v>291.256228143165</v>
      </c>
      <c r="S119" s="27">
        <v>1.15002812069203</v>
      </c>
      <c r="T119" s="27">
        <v>21.2630677764658</v>
      </c>
      <c r="U119" s="27">
        <v>609.412684875791</v>
      </c>
      <c r="V119" s="27">
        <v>1.58158666619418</v>
      </c>
      <c r="W119" s="27">
        <v>1978.8230000000001</v>
      </c>
      <c r="X119" s="27">
        <v>3307.576</v>
      </c>
      <c r="Y119" s="27">
        <v>37686.502796599998</v>
      </c>
      <c r="Z119" s="27">
        <v>1.82164843</v>
      </c>
      <c r="AA119" s="27">
        <v>12.31811122</v>
      </c>
      <c r="AB119" s="28">
        <v>320.83427879999999</v>
      </c>
      <c r="AC119" s="28">
        <v>311.33394113000003</v>
      </c>
      <c r="AD119" s="28">
        <v>14.399228519999999</v>
      </c>
    </row>
    <row r="120" spans="3:30" ht="14.25">
      <c r="C120">
        <f t="shared" si="3"/>
        <v>6</v>
      </c>
      <c r="D120">
        <f t="shared" si="4"/>
        <v>2013</v>
      </c>
      <c r="E120" s="15">
        <f t="shared" si="5"/>
        <v>41426</v>
      </c>
      <c r="G120" s="27">
        <v>15549.55</v>
      </c>
      <c r="H120" s="27" t="s">
        <v>69</v>
      </c>
      <c r="I120" s="27">
        <v>1029.306</v>
      </c>
      <c r="J120" s="27">
        <v>951.90099999999995</v>
      </c>
      <c r="K120" s="27">
        <v>77.405000000000001</v>
      </c>
      <c r="L120" s="27">
        <v>2.7484842105263199</v>
      </c>
      <c r="M120" s="27">
        <v>2.7475000000000001</v>
      </c>
      <c r="N120" s="27">
        <v>2.75084210526316</v>
      </c>
      <c r="O120" s="27">
        <v>107.54151455759801</v>
      </c>
      <c r="P120" s="27">
        <v>13.055612736692501</v>
      </c>
      <c r="Q120" s="27">
        <v>109.86861032889</v>
      </c>
      <c r="R120" s="27">
        <v>285.74339780362698</v>
      </c>
      <c r="S120" s="27">
        <v>1.47057284193411</v>
      </c>
      <c r="T120" s="27">
        <v>20.846636607231702</v>
      </c>
      <c r="U120" s="27">
        <v>751.74450598481906</v>
      </c>
      <c r="V120" s="27">
        <v>1.85630291634883</v>
      </c>
      <c r="W120" s="27">
        <v>1928.46</v>
      </c>
      <c r="X120" s="27">
        <v>3251.94</v>
      </c>
      <c r="Y120" s="27">
        <v>35805.982356</v>
      </c>
      <c r="Z120" s="27">
        <v>1.8149627800000001</v>
      </c>
      <c r="AA120" s="27">
        <v>11.0084017</v>
      </c>
      <c r="AB120" s="28">
        <v>326.50332111</v>
      </c>
      <c r="AC120" s="28">
        <v>255.11210428000001</v>
      </c>
      <c r="AD120" s="28">
        <v>9.8458660699999996</v>
      </c>
    </row>
    <row r="121" spans="3:30" ht="14.25">
      <c r="C121">
        <f t="shared" si="3"/>
        <v>7</v>
      </c>
      <c r="D121">
        <f t="shared" si="4"/>
        <v>2013</v>
      </c>
      <c r="E121" s="15">
        <f t="shared" si="5"/>
        <v>41456</v>
      </c>
      <c r="G121" s="27">
        <v>15118.46</v>
      </c>
      <c r="H121" s="27" t="s">
        <v>69</v>
      </c>
      <c r="I121" s="27">
        <v>1086.7629999999999</v>
      </c>
      <c r="J121" s="27">
        <v>925.84</v>
      </c>
      <c r="K121" s="27">
        <v>160.923</v>
      </c>
      <c r="L121" s="27">
        <v>2.7768857142857102</v>
      </c>
      <c r="M121" s="27">
        <v>2.7767142857142901</v>
      </c>
      <c r="N121" s="27">
        <v>2.78358333333333</v>
      </c>
      <c r="O121" s="27">
        <v>108.897299715288</v>
      </c>
      <c r="P121" s="27">
        <v>13.210749198917</v>
      </c>
      <c r="Q121" s="27">
        <v>96.633059443971504</v>
      </c>
      <c r="R121" s="27">
        <v>289.64838718408299</v>
      </c>
      <c r="S121" s="27">
        <v>1.6203177095858801</v>
      </c>
      <c r="T121" s="27">
        <v>20.6740513217587</v>
      </c>
      <c r="U121" s="27">
        <v>575.14411966458204</v>
      </c>
      <c r="V121" s="27">
        <v>1.62646396781936</v>
      </c>
      <c r="W121" s="27">
        <v>1927.518</v>
      </c>
      <c r="X121" s="27">
        <v>3174.8029999999999</v>
      </c>
      <c r="Y121" s="27">
        <v>35615.404000000002</v>
      </c>
      <c r="Z121" s="27">
        <v>1.4235563200000001</v>
      </c>
      <c r="AA121" s="27">
        <v>9.4520739500000097</v>
      </c>
      <c r="AB121" s="28">
        <v>266.21487911000003</v>
      </c>
      <c r="AC121" s="28">
        <v>240.23529844999999</v>
      </c>
      <c r="AD121" s="28">
        <v>11.62206593</v>
      </c>
    </row>
    <row r="122" spans="3:30" ht="14.25">
      <c r="C122">
        <f t="shared" si="3"/>
        <v>8</v>
      </c>
      <c r="D122">
        <f t="shared" si="4"/>
        <v>2013</v>
      </c>
      <c r="E122" s="15">
        <f t="shared" si="5"/>
        <v>41487</v>
      </c>
      <c r="G122" s="27">
        <v>16652.22</v>
      </c>
      <c r="H122" s="27" t="s">
        <v>69</v>
      </c>
      <c r="I122" s="27">
        <v>1635.9406991799999</v>
      </c>
      <c r="J122" s="27">
        <v>1438.1574496000001</v>
      </c>
      <c r="K122" s="27">
        <v>197.78324957999999</v>
      </c>
      <c r="L122" s="27">
        <v>2.8019857142857099</v>
      </c>
      <c r="M122" s="27">
        <v>2.8017380952380999</v>
      </c>
      <c r="N122" s="27">
        <v>2.8078769841269802</v>
      </c>
      <c r="O122" s="27">
        <v>116.19205068679599</v>
      </c>
      <c r="P122" s="27">
        <v>14.519783172676901</v>
      </c>
      <c r="Q122" s="27">
        <v>92.470170053275993</v>
      </c>
      <c r="R122" s="27">
        <v>296.67568271899501</v>
      </c>
      <c r="S122" s="27">
        <v>1.5425641319174599</v>
      </c>
      <c r="T122" s="27">
        <v>19.0515096605961</v>
      </c>
      <c r="U122" s="27">
        <v>289.838161887551</v>
      </c>
      <c r="V122" s="27">
        <v>1.93592177850331</v>
      </c>
      <c r="W122" s="27">
        <v>1902.4390000000001</v>
      </c>
      <c r="X122" s="27">
        <v>3368.0880000000002</v>
      </c>
      <c r="Y122" s="27">
        <v>39349.860729100001</v>
      </c>
      <c r="Z122" s="27">
        <v>1.5785482799999999</v>
      </c>
      <c r="AA122" s="27">
        <v>11.62937696</v>
      </c>
      <c r="AB122" s="28">
        <v>436.38011031000002</v>
      </c>
      <c r="AC122" s="28">
        <v>261.48046474</v>
      </c>
      <c r="AD122" s="28">
        <v>16.697031129999999</v>
      </c>
    </row>
    <row r="123" spans="3:30" ht="14.25">
      <c r="C123">
        <f t="shared" si="3"/>
        <v>9</v>
      </c>
      <c r="D123">
        <f t="shared" si="4"/>
        <v>2013</v>
      </c>
      <c r="E123" s="15">
        <f t="shared" si="5"/>
        <v>41518</v>
      </c>
      <c r="G123" s="27">
        <v>15919.71</v>
      </c>
      <c r="H123" s="27" t="s">
        <v>69</v>
      </c>
      <c r="I123" s="27">
        <v>1182.38388599</v>
      </c>
      <c r="J123" s="27">
        <v>754.68928100999995</v>
      </c>
      <c r="K123" s="27">
        <v>427.69460498000001</v>
      </c>
      <c r="L123" s="27">
        <v>2.7786619047619099</v>
      </c>
      <c r="M123" s="27">
        <v>2.7785714285714298</v>
      </c>
      <c r="N123" s="27">
        <v>2.7878134920634898</v>
      </c>
      <c r="O123" s="27">
        <v>105.73180647172001</v>
      </c>
      <c r="P123" s="27">
        <v>12.1233992828293</v>
      </c>
      <c r="Q123" s="27">
        <v>83.518206491340095</v>
      </c>
      <c r="R123" s="27">
        <v>291.26664209823002</v>
      </c>
      <c r="S123" s="27">
        <v>1.66763505362752</v>
      </c>
      <c r="T123" s="27">
        <v>22.296040175548899</v>
      </c>
      <c r="U123" s="27">
        <v>361.22657832785302</v>
      </c>
      <c r="V123" s="27">
        <v>1.97818563222588</v>
      </c>
      <c r="W123" s="27">
        <v>1888.44</v>
      </c>
      <c r="X123" s="27">
        <v>3038.22</v>
      </c>
      <c r="Y123" s="27">
        <v>37197.099105000001</v>
      </c>
      <c r="Z123" s="27">
        <v>1.3035747499999999</v>
      </c>
      <c r="AA123" s="27">
        <v>14.35348954</v>
      </c>
      <c r="AB123" s="28">
        <v>363.14486421999999</v>
      </c>
      <c r="AC123" s="28">
        <v>257.25635915999999</v>
      </c>
      <c r="AD123" s="28">
        <v>17.726324859999998</v>
      </c>
    </row>
    <row r="124" spans="3:30" ht="14.25">
      <c r="C124">
        <f t="shared" si="3"/>
        <v>10</v>
      </c>
      <c r="D124">
        <f t="shared" si="4"/>
        <v>2013</v>
      </c>
      <c r="E124" s="15">
        <f t="shared" si="5"/>
        <v>41548</v>
      </c>
      <c r="G124" s="27">
        <v>16322.01</v>
      </c>
      <c r="H124" s="27" t="s">
        <v>69</v>
      </c>
      <c r="I124" s="27">
        <v>1019.97694245</v>
      </c>
      <c r="J124" s="27">
        <v>793.41482062</v>
      </c>
      <c r="K124" s="27">
        <v>226.56212183</v>
      </c>
      <c r="L124" s="27">
        <v>2.7690666666666699</v>
      </c>
      <c r="M124" s="27">
        <v>2.7691190476190499</v>
      </c>
      <c r="N124" s="27">
        <v>2.7720714285714299</v>
      </c>
      <c r="O124" s="27">
        <v>107.711500093396</v>
      </c>
      <c r="P124" s="27">
        <v>11.9974969018945</v>
      </c>
      <c r="Q124" s="27">
        <v>95.298706235093405</v>
      </c>
      <c r="R124" s="27">
        <v>298.60548125083398</v>
      </c>
      <c r="S124" s="27">
        <v>1.69020459988738</v>
      </c>
      <c r="T124" s="27">
        <v>20.880042652969401</v>
      </c>
      <c r="U124" s="27">
        <v>635.63120440116995</v>
      </c>
      <c r="V124" s="27">
        <v>1.7487111405476199</v>
      </c>
      <c r="W124" s="27">
        <v>1803.518</v>
      </c>
      <c r="X124" s="27">
        <v>2866.105</v>
      </c>
      <c r="Y124" s="27">
        <v>37776.599454399999</v>
      </c>
      <c r="Z124" s="27">
        <v>1.23036667</v>
      </c>
      <c r="AA124" s="27">
        <v>12.757158540000001</v>
      </c>
      <c r="AB124" s="28">
        <v>330.93457068999999</v>
      </c>
      <c r="AC124" s="28">
        <v>263.29836418000002</v>
      </c>
      <c r="AD124" s="28">
        <v>17.004331959999998</v>
      </c>
    </row>
    <row r="125" spans="3:30" ht="14.25">
      <c r="C125">
        <f t="shared" si="3"/>
        <v>11</v>
      </c>
      <c r="D125">
        <f t="shared" si="4"/>
        <v>2013</v>
      </c>
      <c r="E125" s="15">
        <f t="shared" si="5"/>
        <v>41579</v>
      </c>
      <c r="G125" s="27">
        <v>15200.4</v>
      </c>
      <c r="H125" s="27" t="s">
        <v>69</v>
      </c>
      <c r="I125" s="27">
        <v>1041.1135159999999</v>
      </c>
      <c r="J125" s="27">
        <v>752.79844500000002</v>
      </c>
      <c r="K125" s="27">
        <v>288.31507099999999</v>
      </c>
      <c r="L125" s="27">
        <v>2.7987500000000001</v>
      </c>
      <c r="M125" s="27">
        <v>2.7981250000000002</v>
      </c>
      <c r="N125" s="27">
        <v>2.79777916666667</v>
      </c>
      <c r="O125" s="27">
        <v>105.929195119317</v>
      </c>
      <c r="P125" s="27">
        <v>12.1857528386367</v>
      </c>
      <c r="Q125" s="27">
        <v>91.124148324496204</v>
      </c>
      <c r="R125" s="27">
        <v>317.43351858870102</v>
      </c>
      <c r="S125" s="27">
        <v>1.7596421938684901</v>
      </c>
      <c r="T125" s="27">
        <v>22.580329060350302</v>
      </c>
      <c r="U125" s="27">
        <v>577.29668312709396</v>
      </c>
      <c r="V125" s="27">
        <v>1.79603932972623</v>
      </c>
      <c r="W125" s="27">
        <v>1920.6</v>
      </c>
      <c r="X125" s="27">
        <v>3193.14</v>
      </c>
      <c r="Y125" s="27">
        <v>36428.732358000001</v>
      </c>
      <c r="Z125" s="27">
        <v>1.52912439</v>
      </c>
      <c r="AA125" s="27">
        <v>12.98887225</v>
      </c>
      <c r="AB125" s="28">
        <v>350.00130668999998</v>
      </c>
      <c r="AC125" s="28">
        <v>217.03396017</v>
      </c>
      <c r="AD125" s="28">
        <v>21.198205210000001</v>
      </c>
    </row>
    <row r="126" spans="3:30" ht="14.25">
      <c r="C126">
        <f t="shared" si="3"/>
        <v>12</v>
      </c>
      <c r="D126">
        <f t="shared" si="4"/>
        <v>2013</v>
      </c>
      <c r="E126" s="15">
        <f t="shared" si="5"/>
        <v>41609</v>
      </c>
      <c r="G126" s="27">
        <v>15753.65</v>
      </c>
      <c r="H126" s="27" t="s">
        <v>69</v>
      </c>
      <c r="I126" s="27">
        <v>1335.1615410300001</v>
      </c>
      <c r="J126" s="27">
        <v>1068.4921613500001</v>
      </c>
      <c r="K126" s="27">
        <v>266.66937968000002</v>
      </c>
      <c r="L126" s="27">
        <v>2.7856399999999999</v>
      </c>
      <c r="M126" s="27">
        <v>2.78525</v>
      </c>
      <c r="N126" s="27">
        <v>2.7922166666666701</v>
      </c>
      <c r="O126" s="27">
        <v>114.910704511177</v>
      </c>
      <c r="P126" s="27">
        <v>12.3189645843241</v>
      </c>
      <c r="Q126" s="27">
        <v>98.688851840248205</v>
      </c>
      <c r="R126" s="27">
        <v>330.81423337531902</v>
      </c>
      <c r="S126" s="27">
        <v>2.02884204850539</v>
      </c>
      <c r="T126" s="27">
        <v>22.9067013842504</v>
      </c>
      <c r="U126" s="27">
        <v>433.13593433488199</v>
      </c>
      <c r="V126" s="27">
        <v>1.82154515418401</v>
      </c>
      <c r="W126" s="27">
        <v>2063.732</v>
      </c>
      <c r="X126" s="27">
        <v>3170.277</v>
      </c>
      <c r="Y126" s="27">
        <v>36793.447452699998</v>
      </c>
      <c r="Z126" s="27">
        <v>2.1790044499999999</v>
      </c>
      <c r="AA126" s="27">
        <v>14.01966743</v>
      </c>
      <c r="AB126" s="28">
        <v>371.91698687000002</v>
      </c>
      <c r="AC126" s="28">
        <v>345.26244824999998</v>
      </c>
      <c r="AD126" s="28">
        <v>15.558978919999999</v>
      </c>
    </row>
    <row r="127" spans="3:30" ht="14.25">
      <c r="C127">
        <f t="shared" si="3"/>
        <v>1</v>
      </c>
      <c r="D127">
        <f t="shared" si="4"/>
        <v>2014</v>
      </c>
      <c r="E127" s="15">
        <f t="shared" si="5"/>
        <v>41640</v>
      </c>
      <c r="G127" s="27">
        <v>15452.05</v>
      </c>
      <c r="H127" s="27" t="s">
        <v>69</v>
      </c>
      <c r="I127" s="27">
        <v>1289.0170000000001</v>
      </c>
      <c r="J127" s="27">
        <v>997.73400000000004</v>
      </c>
      <c r="K127" s="27">
        <v>291.28300000000002</v>
      </c>
      <c r="L127" s="27">
        <v>2.8092772727272699</v>
      </c>
      <c r="M127" s="27">
        <v>2.8089318181818199</v>
      </c>
      <c r="N127" s="27">
        <v>2.8128143939393899</v>
      </c>
      <c r="O127" s="27">
        <v>98.065397851443294</v>
      </c>
      <c r="P127" s="27">
        <v>10.913279997554801</v>
      </c>
      <c r="Q127" s="27">
        <v>86.102589563776903</v>
      </c>
      <c r="R127" s="27">
        <v>257.54814212675598</v>
      </c>
      <c r="S127" s="27">
        <v>1.3802484146546199</v>
      </c>
      <c r="T127" s="27">
        <v>20.299616696407799</v>
      </c>
      <c r="U127" s="27">
        <v>644.21783785272805</v>
      </c>
      <c r="V127" s="27">
        <v>1.75065193033016</v>
      </c>
      <c r="W127" s="27">
        <v>1988.8050000000001</v>
      </c>
      <c r="X127" s="27">
        <v>2867.5619999999999</v>
      </c>
      <c r="Y127" s="27">
        <v>36672.688995600001</v>
      </c>
      <c r="Z127" s="27">
        <v>1.12859759</v>
      </c>
      <c r="AA127" s="27">
        <v>11.003166159999999</v>
      </c>
      <c r="AB127" s="28">
        <v>171.76879324999999</v>
      </c>
      <c r="AC127" s="28">
        <v>234.71364019000001</v>
      </c>
      <c r="AD127" s="28">
        <v>10.14578818</v>
      </c>
    </row>
    <row r="128" spans="3:30" ht="14.25">
      <c r="C128">
        <f t="shared" si="3"/>
        <v>2</v>
      </c>
      <c r="D128">
        <f t="shared" si="4"/>
        <v>2014</v>
      </c>
      <c r="E128" s="15">
        <f t="shared" si="5"/>
        <v>41671</v>
      </c>
      <c r="G128" s="27">
        <v>15441.26</v>
      </c>
      <c r="H128" s="27" t="s">
        <v>69</v>
      </c>
      <c r="I128" s="27">
        <v>894.72900000000004</v>
      </c>
      <c r="J128" s="27">
        <v>686.90200000000004</v>
      </c>
      <c r="K128" s="27">
        <v>207.827</v>
      </c>
      <c r="L128" s="27">
        <v>2.8125499999999999</v>
      </c>
      <c r="M128" s="27">
        <v>2.8126500000000001</v>
      </c>
      <c r="N128" s="27">
        <v>2.8177249999999998</v>
      </c>
      <c r="O128" s="27">
        <v>98.025617910399802</v>
      </c>
      <c r="P128" s="27">
        <v>10.909085881686</v>
      </c>
      <c r="Q128" s="27">
        <v>81.416851622880301</v>
      </c>
      <c r="R128" s="27">
        <v>267.53418835264199</v>
      </c>
      <c r="S128" s="27">
        <v>1.50586415076516</v>
      </c>
      <c r="T128" s="27">
        <v>18.2446711772049</v>
      </c>
      <c r="U128" s="27">
        <v>617.02296018971003</v>
      </c>
      <c r="V128" s="27">
        <v>1.5771899895013699</v>
      </c>
      <c r="W128" s="27">
        <v>1972.5440000000001</v>
      </c>
      <c r="X128" s="27">
        <v>2899.7640000000001</v>
      </c>
      <c r="Y128" s="27">
        <v>34455.433235999997</v>
      </c>
      <c r="Z128" s="27">
        <v>1.58640114</v>
      </c>
      <c r="AA128" s="27">
        <v>10.507096750000001</v>
      </c>
      <c r="AB128" s="28">
        <v>295.05667667</v>
      </c>
      <c r="AC128" s="28">
        <v>144.40307876</v>
      </c>
      <c r="AD128" s="28">
        <v>15.67360551</v>
      </c>
    </row>
    <row r="129" spans="3:30" ht="14.25">
      <c r="C129">
        <f t="shared" si="3"/>
        <v>3</v>
      </c>
      <c r="D129">
        <f t="shared" si="4"/>
        <v>2014</v>
      </c>
      <c r="E129" s="15">
        <f t="shared" si="5"/>
        <v>41699</v>
      </c>
      <c r="G129" s="27">
        <v>14298.92</v>
      </c>
      <c r="H129" s="27" t="s">
        <v>69</v>
      </c>
      <c r="I129" s="27">
        <v>1816.2809999999999</v>
      </c>
      <c r="J129" s="27">
        <v>1547.89</v>
      </c>
      <c r="K129" s="27">
        <v>268.39100000000002</v>
      </c>
      <c r="L129" s="27">
        <v>2.8065714285714298</v>
      </c>
      <c r="M129" s="27">
        <v>2.80638095238095</v>
      </c>
      <c r="N129" s="27">
        <v>2.8074325396825399</v>
      </c>
      <c r="O129" s="27">
        <v>103.50248376646201</v>
      </c>
      <c r="P129" s="27">
        <v>10.7683494652545</v>
      </c>
      <c r="Q129" s="27">
        <v>80.848111292172206</v>
      </c>
      <c r="R129" s="27">
        <v>274.13266086985698</v>
      </c>
      <c r="S129" s="27">
        <v>1.3411678619802301</v>
      </c>
      <c r="T129" s="27">
        <v>20.1710777368253</v>
      </c>
      <c r="U129" s="27">
        <v>768.10779223966904</v>
      </c>
      <c r="V129" s="27">
        <v>1.6901078852628699</v>
      </c>
      <c r="W129" s="27">
        <v>2278.6550000000002</v>
      </c>
      <c r="X129" s="27">
        <v>3328.5320000000002</v>
      </c>
      <c r="Y129" s="27">
        <v>40250.329983399999</v>
      </c>
      <c r="Z129" s="27">
        <v>1.0191882800000001</v>
      </c>
      <c r="AA129" s="27">
        <v>13.00728601</v>
      </c>
      <c r="AB129" s="28">
        <v>273.25325055000002</v>
      </c>
      <c r="AC129" s="28">
        <v>240.88777579999999</v>
      </c>
      <c r="AD129" s="28">
        <v>24.517919639999999</v>
      </c>
    </row>
    <row r="130" spans="3:30" ht="14.25">
      <c r="C130">
        <f t="shared" si="3"/>
        <v>4</v>
      </c>
      <c r="D130">
        <f t="shared" si="4"/>
        <v>2014</v>
      </c>
      <c r="E130" s="15">
        <f t="shared" si="5"/>
        <v>41730</v>
      </c>
      <c r="G130" s="27">
        <v>15528.38</v>
      </c>
      <c r="H130" s="27" t="s">
        <v>69</v>
      </c>
      <c r="I130" s="27">
        <v>1264.39403941</v>
      </c>
      <c r="J130" s="27">
        <v>886.85466684999994</v>
      </c>
      <c r="K130" s="27">
        <v>377.53937256</v>
      </c>
      <c r="L130" s="27">
        <v>2.7944399999999998</v>
      </c>
      <c r="M130" s="27">
        <v>2.7943750000000001</v>
      </c>
      <c r="N130" s="27">
        <v>2.801275</v>
      </c>
      <c r="O130" s="27">
        <v>90.042017770512402</v>
      </c>
      <c r="P130" s="27">
        <v>9.9938151550412506</v>
      </c>
      <c r="Q130" s="27">
        <v>82.855531106910405</v>
      </c>
      <c r="R130" s="27">
        <v>278.96487391389701</v>
      </c>
      <c r="S130" s="27">
        <v>1.0799446780703501</v>
      </c>
      <c r="T130" s="27">
        <v>18.171379315516202</v>
      </c>
      <c r="U130" s="27">
        <v>668.79679158282897</v>
      </c>
      <c r="V130" s="27">
        <v>1.24951673492278</v>
      </c>
      <c r="W130" s="27">
        <v>2021.37</v>
      </c>
      <c r="X130" s="27">
        <v>3315.15</v>
      </c>
      <c r="Y130" s="27">
        <v>37702.640165999997</v>
      </c>
      <c r="Z130" s="27">
        <v>0.80006677999999998</v>
      </c>
      <c r="AA130" s="27">
        <v>14.11308483</v>
      </c>
      <c r="AB130" s="28">
        <v>187.54670342</v>
      </c>
      <c r="AC130" s="28">
        <v>170.46284632999999</v>
      </c>
      <c r="AD130" s="28">
        <v>25.284267889999999</v>
      </c>
    </row>
    <row r="131" spans="3:30" ht="14.25">
      <c r="C131">
        <f t="shared" si="3"/>
        <v>5</v>
      </c>
      <c r="D131">
        <f t="shared" si="4"/>
        <v>2014</v>
      </c>
      <c r="E131" s="15">
        <f t="shared" si="5"/>
        <v>41760</v>
      </c>
      <c r="G131" s="27">
        <v>15753.25</v>
      </c>
      <c r="H131" s="27" t="s">
        <v>69</v>
      </c>
      <c r="I131" s="27">
        <v>1214.45436432</v>
      </c>
      <c r="J131" s="27">
        <v>1003.75292616</v>
      </c>
      <c r="K131" s="27">
        <v>210.70143816000001</v>
      </c>
      <c r="L131" s="27">
        <v>2.7869523809523802</v>
      </c>
      <c r="M131" s="27">
        <v>2.7869761904761901</v>
      </c>
      <c r="N131" s="27">
        <v>2.79263095238095</v>
      </c>
      <c r="O131" s="27">
        <v>99.722108893151898</v>
      </c>
      <c r="P131" s="27">
        <v>10.3444656288027</v>
      </c>
      <c r="Q131" s="27">
        <v>96.952443914529994</v>
      </c>
      <c r="R131" s="27">
        <v>320.65873157453501</v>
      </c>
      <c r="S131" s="27">
        <v>1.17803007847667</v>
      </c>
      <c r="T131" s="27">
        <v>22.345318361123301</v>
      </c>
      <c r="U131" s="27">
        <v>699.89744489637803</v>
      </c>
      <c r="V131" s="27">
        <v>1.6440523239525699</v>
      </c>
      <c r="W131" s="27">
        <v>2150.4389999999999</v>
      </c>
      <c r="X131" s="27">
        <v>3229.4870000000001</v>
      </c>
      <c r="Y131" s="27">
        <v>36398.078046900002</v>
      </c>
      <c r="Z131" s="27">
        <v>1.16796524</v>
      </c>
      <c r="AA131" s="27">
        <v>12.81655765</v>
      </c>
      <c r="AB131" s="28">
        <v>199.02851471</v>
      </c>
      <c r="AC131" s="28">
        <v>259.55718501000001</v>
      </c>
      <c r="AD131" s="28">
        <v>14.58395516</v>
      </c>
    </row>
    <row r="132" spans="3:30" ht="14.25">
      <c r="C132">
        <f t="shared" si="3"/>
        <v>6</v>
      </c>
      <c r="D132">
        <f t="shared" si="4"/>
        <v>2014</v>
      </c>
      <c r="E132" s="15">
        <f t="shared" si="5"/>
        <v>41791</v>
      </c>
      <c r="G132" s="27">
        <v>16662.28</v>
      </c>
      <c r="H132" s="27" t="s">
        <v>69</v>
      </c>
      <c r="I132" s="27">
        <v>955.97119881000003</v>
      </c>
      <c r="J132" s="27">
        <v>761.06208289000006</v>
      </c>
      <c r="K132" s="27">
        <v>194.90911592</v>
      </c>
      <c r="L132" s="27">
        <v>2.7945238095238101</v>
      </c>
      <c r="M132" s="27">
        <v>2.7942380952380899</v>
      </c>
      <c r="N132" s="27">
        <v>2.78996825396825</v>
      </c>
      <c r="O132" s="27">
        <v>111.79804020375801</v>
      </c>
      <c r="P132" s="27">
        <v>10.433874427617299</v>
      </c>
      <c r="Q132" s="27">
        <v>86.394456651697098</v>
      </c>
      <c r="R132" s="27">
        <v>301.80198279467999</v>
      </c>
      <c r="S132" s="27">
        <v>1.12685160579163</v>
      </c>
      <c r="T132" s="27">
        <v>20.347356769452201</v>
      </c>
      <c r="U132" s="27">
        <v>781.58809277865896</v>
      </c>
      <c r="V132" s="27">
        <v>1.7762230001749999</v>
      </c>
      <c r="W132" s="27">
        <v>2161.29</v>
      </c>
      <c r="X132" s="27">
        <v>2904.21</v>
      </c>
      <c r="Y132" s="27">
        <v>33396.154994999997</v>
      </c>
      <c r="Z132" s="27">
        <v>1.0183728400000001</v>
      </c>
      <c r="AA132" s="27">
        <v>14.305277630000001</v>
      </c>
      <c r="AB132" s="28">
        <v>229.51803178</v>
      </c>
      <c r="AC132" s="28">
        <v>196.26448465000001</v>
      </c>
      <c r="AD132" s="28">
        <v>13.966971129999999</v>
      </c>
    </row>
    <row r="133" spans="3:30" ht="14.25">
      <c r="C133">
        <f t="shared" si="3"/>
        <v>7</v>
      </c>
      <c r="D133">
        <f t="shared" si="4"/>
        <v>2014</v>
      </c>
      <c r="E133" s="15">
        <f t="shared" si="5"/>
        <v>41821</v>
      </c>
      <c r="G133" s="27">
        <v>16866.07</v>
      </c>
      <c r="H133" s="27" t="s">
        <v>69</v>
      </c>
      <c r="I133" s="27">
        <v>1349.7157837899999</v>
      </c>
      <c r="J133" s="27">
        <v>1027.93181835</v>
      </c>
      <c r="K133" s="27">
        <v>321.78396543999997</v>
      </c>
      <c r="L133" s="27">
        <v>2.7863952380952401</v>
      </c>
      <c r="M133" s="27">
        <v>2.78609523809524</v>
      </c>
      <c r="N133" s="27">
        <v>2.7891944444444401</v>
      </c>
      <c r="O133" s="27">
        <v>105.20963398679901</v>
      </c>
      <c r="P133" s="27">
        <v>10.7395660807281</v>
      </c>
      <c r="Q133" s="27">
        <v>100.880034124451</v>
      </c>
      <c r="R133" s="27">
        <v>315.88990890889499</v>
      </c>
      <c r="S133" s="27">
        <v>1.3830905493771199</v>
      </c>
      <c r="T133" s="27">
        <v>22.1000242274872</v>
      </c>
      <c r="U133" s="27">
        <v>652.03323835354502</v>
      </c>
      <c r="V133" s="27">
        <v>1.7749883171905501</v>
      </c>
      <c r="W133" s="27">
        <v>2118.4780000000001</v>
      </c>
      <c r="X133" s="27">
        <v>3271.2440000000001</v>
      </c>
      <c r="Y133" s="27">
        <v>39647.926414200003</v>
      </c>
      <c r="Z133" s="27">
        <v>0.96402352000000002</v>
      </c>
      <c r="AA133" s="27">
        <v>11.39268891</v>
      </c>
      <c r="AB133" s="28">
        <v>221.08977257000001</v>
      </c>
      <c r="AC133" s="28">
        <v>200.38816811000001</v>
      </c>
      <c r="AD133" s="28">
        <v>22.15458976</v>
      </c>
    </row>
    <row r="134" spans="3:30" ht="14.25">
      <c r="C134">
        <f t="shared" si="3"/>
        <v>8</v>
      </c>
      <c r="D134">
        <f t="shared" si="4"/>
        <v>2014</v>
      </c>
      <c r="E134" s="15">
        <f t="shared" si="5"/>
        <v>41852</v>
      </c>
      <c r="G134" s="27">
        <v>17010.82</v>
      </c>
      <c r="H134" s="27" t="s">
        <v>69</v>
      </c>
      <c r="I134" s="27">
        <v>1410.27581244</v>
      </c>
      <c r="J134" s="27">
        <v>1077.9065530400001</v>
      </c>
      <c r="K134" s="27">
        <v>332.369259400001</v>
      </c>
      <c r="L134" s="27">
        <v>2.81476666666667</v>
      </c>
      <c r="M134" s="27">
        <v>2.8144761904761899</v>
      </c>
      <c r="N134" s="27">
        <v>2.8110079365079401</v>
      </c>
      <c r="O134" s="27">
        <v>103.988080022094</v>
      </c>
      <c r="P134" s="27">
        <v>12.0198213738779</v>
      </c>
      <c r="Q134" s="27">
        <v>115.317460323212</v>
      </c>
      <c r="R134" s="27">
        <v>302.34509374130101</v>
      </c>
      <c r="S134" s="27">
        <v>1.4932307273940499</v>
      </c>
      <c r="T134" s="27">
        <v>22.859373101990801</v>
      </c>
      <c r="U134" s="27">
        <v>356.73131721497299</v>
      </c>
      <c r="V134" s="27">
        <v>1.5600710819272601</v>
      </c>
      <c r="W134" s="27">
        <v>2125.36</v>
      </c>
      <c r="X134" s="27">
        <v>2968.3739999999998</v>
      </c>
      <c r="Y134" s="27">
        <v>38825.122355799998</v>
      </c>
      <c r="Z134" s="27">
        <v>1.1745501300000001</v>
      </c>
      <c r="AA134" s="27">
        <v>14.25760715</v>
      </c>
      <c r="AB134" s="28">
        <v>246.10715255</v>
      </c>
      <c r="AC134" s="28">
        <v>230.21661721000001</v>
      </c>
      <c r="AD134" s="28">
        <v>26.42126493</v>
      </c>
    </row>
    <row r="135" spans="3:30" ht="14.25">
      <c r="C135">
        <f t="shared" si="3"/>
        <v>9</v>
      </c>
      <c r="D135">
        <f t="shared" si="4"/>
        <v>2014</v>
      </c>
      <c r="E135" s="15">
        <f t="shared" si="5"/>
        <v>41883</v>
      </c>
      <c r="G135" s="27">
        <v>16226.61</v>
      </c>
      <c r="H135" s="27" t="s">
        <v>69</v>
      </c>
      <c r="I135" s="27">
        <v>2763.694</v>
      </c>
      <c r="J135" s="27">
        <v>2534.098</v>
      </c>
      <c r="K135" s="27">
        <v>229.596</v>
      </c>
      <c r="L135" s="27">
        <v>2.8646954545454499</v>
      </c>
      <c r="M135" s="27">
        <v>2.8639545454545501</v>
      </c>
      <c r="N135" s="27">
        <v>2.86172348484848</v>
      </c>
      <c r="O135" s="27">
        <v>92.054433489213693</v>
      </c>
      <c r="P135" s="27">
        <v>11.896332325730301</v>
      </c>
      <c r="Q135" s="27">
        <v>92.229408993227395</v>
      </c>
      <c r="R135" s="27">
        <v>302.655328177608</v>
      </c>
      <c r="S135" s="27">
        <v>1.4237582614129101</v>
      </c>
      <c r="T135" s="27">
        <v>22.751831542803998</v>
      </c>
      <c r="U135" s="27">
        <v>518.75150446647297</v>
      </c>
      <c r="V135" s="27">
        <v>1.65217519258705</v>
      </c>
      <c r="W135" s="27">
        <v>2087.64</v>
      </c>
      <c r="X135" s="27">
        <v>3040.86</v>
      </c>
      <c r="Y135" s="27">
        <v>36648.504795000001</v>
      </c>
      <c r="Z135" s="27">
        <v>1.25847843</v>
      </c>
      <c r="AA135" s="27">
        <v>11.593973630000001</v>
      </c>
      <c r="AB135" s="28">
        <v>181.19605397999999</v>
      </c>
      <c r="AC135" s="28">
        <v>169.18658697999999</v>
      </c>
      <c r="AD135" s="28">
        <v>19.164101580000001</v>
      </c>
    </row>
    <row r="136" spans="3:30" ht="14.25">
      <c r="C136">
        <f t="shared" ref="C136:C199" si="6">+MONTH(E136)</f>
        <v>10</v>
      </c>
      <c r="D136">
        <f t="shared" ref="D136:D199" si="7">+YEAR(E136)</f>
        <v>2014</v>
      </c>
      <c r="E136" s="15">
        <f t="shared" si="5"/>
        <v>41913</v>
      </c>
      <c r="G136" s="27">
        <v>15673.23</v>
      </c>
      <c r="H136" s="27" t="s">
        <v>69</v>
      </c>
      <c r="I136" s="27">
        <v>1059.4639999999999</v>
      </c>
      <c r="J136" s="27">
        <v>836.07899999999995</v>
      </c>
      <c r="K136" s="27">
        <v>223.38499999999999</v>
      </c>
      <c r="L136" s="27">
        <v>2.9067090909090898</v>
      </c>
      <c r="M136" s="27">
        <v>2.9060454545454499</v>
      </c>
      <c r="N136" s="27">
        <v>2.9108825757575798</v>
      </c>
      <c r="O136" s="27">
        <v>105.884206909413</v>
      </c>
      <c r="P136" s="27">
        <v>13.082667624351901</v>
      </c>
      <c r="Q136" s="27">
        <v>95.792904178016201</v>
      </c>
      <c r="R136" s="27">
        <v>296.24869329439099</v>
      </c>
      <c r="S136" s="27">
        <v>1.4420148963089801</v>
      </c>
      <c r="T136" s="27">
        <v>22.029462987359199</v>
      </c>
      <c r="U136" s="27">
        <v>664.71549554350804</v>
      </c>
      <c r="V136" s="27">
        <v>1.5684429486003699</v>
      </c>
      <c r="W136" s="27">
        <v>2217.3679999999999</v>
      </c>
      <c r="X136" s="27">
        <v>3372.1489999999999</v>
      </c>
      <c r="Y136" s="27">
        <v>41653.9991954</v>
      </c>
      <c r="Z136" s="27">
        <v>1.0046828999999999</v>
      </c>
      <c r="AA136" s="27">
        <v>12.096084579999999</v>
      </c>
      <c r="AB136" s="28">
        <v>252.93564799000001</v>
      </c>
      <c r="AC136" s="28">
        <v>198.38111742000001</v>
      </c>
      <c r="AD136" s="28">
        <v>19.048369919999999</v>
      </c>
    </row>
    <row r="137" spans="3:30" ht="14.25">
      <c r="C137">
        <f t="shared" si="6"/>
        <v>11</v>
      </c>
      <c r="D137">
        <f t="shared" si="7"/>
        <v>2014</v>
      </c>
      <c r="E137" s="15">
        <f t="shared" ref="E137:E200" si="8">+EDATE(E136,1)</f>
        <v>41944</v>
      </c>
      <c r="G137" s="27">
        <v>15106.46</v>
      </c>
      <c r="H137" s="27" t="s">
        <v>69</v>
      </c>
      <c r="I137" s="27">
        <v>869.798</v>
      </c>
      <c r="J137" s="27">
        <v>636.01700622999999</v>
      </c>
      <c r="K137" s="27">
        <v>233.78099377000001</v>
      </c>
      <c r="L137" s="27">
        <v>2.9255100000000001</v>
      </c>
      <c r="M137" s="27">
        <v>2.9250750000000001</v>
      </c>
      <c r="N137" s="27">
        <v>2.9317458333333302</v>
      </c>
      <c r="O137" s="27">
        <v>102.09120254489901</v>
      </c>
      <c r="P137" s="27">
        <v>12.5917240848141</v>
      </c>
      <c r="Q137" s="27">
        <v>101.713615243446</v>
      </c>
      <c r="R137" s="27">
        <v>303.61869098222002</v>
      </c>
      <c r="S137" s="27">
        <v>1.52236322821968</v>
      </c>
      <c r="T137" s="27">
        <v>23.845928443037099</v>
      </c>
      <c r="U137" s="27">
        <v>481.532122843737</v>
      </c>
      <c r="V137" s="27">
        <v>1.75328046754832</v>
      </c>
      <c r="W137" s="27">
        <v>2096.73</v>
      </c>
      <c r="X137" s="27">
        <v>3232.83</v>
      </c>
      <c r="Y137" s="27">
        <v>40346.560980000002</v>
      </c>
      <c r="Z137" s="27">
        <v>1.27663064</v>
      </c>
      <c r="AA137" s="27">
        <v>8.5568386799999896</v>
      </c>
      <c r="AB137" s="28">
        <v>221.63876970999999</v>
      </c>
      <c r="AC137" s="28">
        <v>185.68374678000001</v>
      </c>
      <c r="AD137" s="28">
        <v>18.251093269999998</v>
      </c>
    </row>
    <row r="138" spans="3:30" ht="14.25">
      <c r="C138">
        <f t="shared" si="6"/>
        <v>12</v>
      </c>
      <c r="D138">
        <f t="shared" si="7"/>
        <v>2014</v>
      </c>
      <c r="E138" s="15">
        <f t="shared" si="8"/>
        <v>41974</v>
      </c>
      <c r="G138" s="27">
        <v>14794.32</v>
      </c>
      <c r="H138" s="27" t="s">
        <v>69</v>
      </c>
      <c r="I138" s="27">
        <v>1548.69308312</v>
      </c>
      <c r="J138" s="27">
        <v>1347.30650406</v>
      </c>
      <c r="K138" s="27">
        <v>201.38657906</v>
      </c>
      <c r="L138" s="27">
        <v>2.9625380952381</v>
      </c>
      <c r="M138" s="27">
        <v>2.9615</v>
      </c>
      <c r="N138" s="27">
        <v>2.9612896825396802</v>
      </c>
      <c r="O138" s="27">
        <v>100.45548171396599</v>
      </c>
      <c r="P138" s="27">
        <v>12.403598961476501</v>
      </c>
      <c r="Q138" s="27">
        <v>101.66614103081299</v>
      </c>
      <c r="R138" s="27">
        <v>320.68478358200599</v>
      </c>
      <c r="S138" s="27">
        <v>1.46042032832517</v>
      </c>
      <c r="T138" s="27">
        <v>24.6204800896917</v>
      </c>
      <c r="U138" s="27">
        <v>339.19687343492802</v>
      </c>
      <c r="V138" s="27">
        <v>2.0817720976386802</v>
      </c>
      <c r="W138" s="27">
        <v>2077.1550000000002</v>
      </c>
      <c r="X138" s="27">
        <v>3320.72</v>
      </c>
      <c r="Y138" s="27">
        <v>40409.537353</v>
      </c>
      <c r="Z138" s="27">
        <v>0.94382272</v>
      </c>
      <c r="AA138" s="27">
        <v>11.67493034</v>
      </c>
      <c r="AB138" s="28">
        <v>238.26024415000001</v>
      </c>
      <c r="AC138" s="28">
        <v>217.54717117000001</v>
      </c>
      <c r="AD138" s="28">
        <v>7.50993757</v>
      </c>
    </row>
    <row r="139" spans="3:30" ht="14.25">
      <c r="C139">
        <f t="shared" si="6"/>
        <v>1</v>
      </c>
      <c r="D139">
        <f t="shared" si="7"/>
        <v>2015</v>
      </c>
      <c r="E139" s="15">
        <f t="shared" si="8"/>
        <v>42005</v>
      </c>
      <c r="G139" s="27">
        <v>13669.78</v>
      </c>
      <c r="H139" s="27" t="s">
        <v>69</v>
      </c>
      <c r="I139" s="27">
        <v>865.25437468999996</v>
      </c>
      <c r="J139" s="27">
        <v>635.86199999999997</v>
      </c>
      <c r="K139" s="27">
        <v>229.39237469</v>
      </c>
      <c r="L139" s="27">
        <v>3.0067849999999998</v>
      </c>
      <c r="M139" s="27">
        <v>3.005525</v>
      </c>
      <c r="N139" s="27">
        <v>3.0129375</v>
      </c>
      <c r="O139" s="27">
        <v>98.427303303730994</v>
      </c>
      <c r="P139" s="27">
        <v>11.391565031689799</v>
      </c>
      <c r="Q139" s="27">
        <v>96.769508943179702</v>
      </c>
      <c r="R139" s="27">
        <v>290.01934474497699</v>
      </c>
      <c r="S139" s="27">
        <v>1.71971708983335</v>
      </c>
      <c r="T139" s="27">
        <v>23.633061104784701</v>
      </c>
      <c r="U139" s="27">
        <v>733.00779318156401</v>
      </c>
      <c r="V139" s="27">
        <v>1.1173459552893601</v>
      </c>
      <c r="W139" s="27">
        <v>1931.4860000000001</v>
      </c>
      <c r="X139" s="27">
        <v>3207.942</v>
      </c>
      <c r="Y139" s="27">
        <v>38232.607907500002</v>
      </c>
      <c r="Z139" s="27">
        <v>0.72644503999999999</v>
      </c>
      <c r="AA139" s="27">
        <v>7.6357710599999997</v>
      </c>
      <c r="AB139" s="28">
        <v>161.79933131999999</v>
      </c>
      <c r="AC139" s="28">
        <v>166.57891681999999</v>
      </c>
      <c r="AD139" s="28">
        <v>17.254200560000001</v>
      </c>
    </row>
    <row r="140" spans="3:30" ht="14.25">
      <c r="C140">
        <f t="shared" si="6"/>
        <v>2</v>
      </c>
      <c r="D140">
        <f t="shared" si="7"/>
        <v>2015</v>
      </c>
      <c r="E140" s="15">
        <f t="shared" si="8"/>
        <v>42036</v>
      </c>
      <c r="G140" s="27">
        <v>13397.42</v>
      </c>
      <c r="H140" s="27" t="s">
        <v>69</v>
      </c>
      <c r="I140" s="27">
        <v>1148.47136778</v>
      </c>
      <c r="J140" s="27">
        <v>809.625</v>
      </c>
      <c r="K140" s="27">
        <v>338.84636777999998</v>
      </c>
      <c r="L140" s="27">
        <v>3.0794350000000001</v>
      </c>
      <c r="M140" s="27">
        <v>3.078525</v>
      </c>
      <c r="N140" s="27">
        <v>3.0847500000000001</v>
      </c>
      <c r="O140" s="27">
        <v>87.968270835129104</v>
      </c>
      <c r="P140" s="27">
        <v>11.3396561887592</v>
      </c>
      <c r="Q140" s="27">
        <v>96.523708668598005</v>
      </c>
      <c r="R140" s="27">
        <v>278.54324351435798</v>
      </c>
      <c r="S140" s="27">
        <v>1.42594392509483</v>
      </c>
      <c r="T140" s="27">
        <v>22.516778578017799</v>
      </c>
      <c r="U140" s="27">
        <v>659.29219128990303</v>
      </c>
      <c r="V140" s="27">
        <v>1.4117566577488501</v>
      </c>
      <c r="W140" s="27">
        <v>1557.136</v>
      </c>
      <c r="X140" s="27">
        <v>2900.52</v>
      </c>
      <c r="Y140" s="27">
        <v>34600.545128799997</v>
      </c>
      <c r="Z140" s="27">
        <v>0.75687830999999905</v>
      </c>
      <c r="AA140" s="27">
        <v>10.640448559999999</v>
      </c>
      <c r="AB140" s="28">
        <v>190.42610199000001</v>
      </c>
      <c r="AC140" s="28">
        <v>131.15621206</v>
      </c>
      <c r="AD140" s="28">
        <v>9.86538088</v>
      </c>
    </row>
    <row r="141" spans="3:30" ht="14.25">
      <c r="C141">
        <f t="shared" si="6"/>
        <v>3</v>
      </c>
      <c r="D141">
        <f t="shared" si="7"/>
        <v>2015</v>
      </c>
      <c r="E141" s="15">
        <f t="shared" si="8"/>
        <v>42064</v>
      </c>
      <c r="G141" s="27">
        <v>12461.81</v>
      </c>
      <c r="H141" s="27" t="s">
        <v>69</v>
      </c>
      <c r="I141" s="27">
        <v>1444.7080000000001</v>
      </c>
      <c r="J141" s="27">
        <v>1117.144</v>
      </c>
      <c r="K141" s="27">
        <v>327.56400000000002</v>
      </c>
      <c r="L141" s="27">
        <v>3.0922363636363599</v>
      </c>
      <c r="M141" s="27">
        <v>3.09168181818182</v>
      </c>
      <c r="N141" s="27">
        <v>3.0992810606060601</v>
      </c>
      <c r="O141" s="27">
        <v>114.82492885777501</v>
      </c>
      <c r="P141" s="27">
        <v>11.974535883562501</v>
      </c>
      <c r="Q141" s="27">
        <v>100.33207814403001</v>
      </c>
      <c r="R141" s="27">
        <v>315.490504159061</v>
      </c>
      <c r="S141" s="27">
        <v>1.7533633388229599</v>
      </c>
      <c r="T141" s="27">
        <v>25.5782209220203</v>
      </c>
      <c r="U141" s="27">
        <v>892.66459698401695</v>
      </c>
      <c r="V141" s="27">
        <v>1.4470582896305699</v>
      </c>
      <c r="W141" s="27">
        <v>1911.088</v>
      </c>
      <c r="X141" s="27">
        <v>3084.3139999999999</v>
      </c>
      <c r="Y141" s="27">
        <v>38815.242246599999</v>
      </c>
      <c r="Z141" s="27">
        <v>0.98493706000000003</v>
      </c>
      <c r="AA141" s="27">
        <v>9.0214033800000006</v>
      </c>
      <c r="AB141" s="28">
        <v>179.19211630999999</v>
      </c>
      <c r="AC141" s="28">
        <v>183.77350102</v>
      </c>
      <c r="AD141" s="28">
        <v>31.609089319999999</v>
      </c>
    </row>
    <row r="142" spans="3:30" ht="14.25">
      <c r="C142">
        <f t="shared" si="6"/>
        <v>4</v>
      </c>
      <c r="D142">
        <f t="shared" si="7"/>
        <v>2015</v>
      </c>
      <c r="E142" s="15">
        <f t="shared" si="8"/>
        <v>42095</v>
      </c>
      <c r="G142" s="27">
        <v>13366.86</v>
      </c>
      <c r="H142" s="27" t="s">
        <v>69</v>
      </c>
      <c r="I142" s="27">
        <v>989.89530221999996</v>
      </c>
      <c r="J142" s="27">
        <v>701.52937784000005</v>
      </c>
      <c r="K142" s="27">
        <v>288.36592438000002</v>
      </c>
      <c r="L142" s="27">
        <v>3.1206399999999999</v>
      </c>
      <c r="M142" s="27">
        <v>3.1199525000000001</v>
      </c>
      <c r="N142" s="27">
        <v>3.12618333333333</v>
      </c>
      <c r="O142" s="27">
        <v>109.20283578492401</v>
      </c>
      <c r="P142" s="27">
        <v>11.5950540946257</v>
      </c>
      <c r="Q142" s="27">
        <v>97.523761397755493</v>
      </c>
      <c r="R142" s="27">
        <v>278.56834019337401</v>
      </c>
      <c r="S142" s="27">
        <v>1.5665083194585301</v>
      </c>
      <c r="T142" s="27">
        <v>23.1279840468994</v>
      </c>
      <c r="U142" s="27">
        <v>668.04536393082401</v>
      </c>
      <c r="V142" s="27">
        <v>1.43768426698614</v>
      </c>
      <c r="W142" s="27">
        <v>1747.98</v>
      </c>
      <c r="X142" s="27">
        <v>2528.88</v>
      </c>
      <c r="Y142" s="27">
        <v>34604.729049000001</v>
      </c>
      <c r="Z142" s="27">
        <v>0.79051636000000103</v>
      </c>
      <c r="AA142" s="27">
        <v>11.4881908</v>
      </c>
      <c r="AB142" s="28">
        <v>137.61758166999999</v>
      </c>
      <c r="AC142" s="28">
        <v>167.81732979</v>
      </c>
      <c r="AD142" s="28">
        <v>12.2821275</v>
      </c>
    </row>
    <row r="143" spans="3:30" ht="14.25">
      <c r="C143">
        <f t="shared" si="6"/>
        <v>5</v>
      </c>
      <c r="D143">
        <f t="shared" si="7"/>
        <v>2015</v>
      </c>
      <c r="E143" s="15">
        <f t="shared" si="8"/>
        <v>42125</v>
      </c>
      <c r="G143" s="27">
        <v>13180.61</v>
      </c>
      <c r="H143" s="27">
        <v>218.61</v>
      </c>
      <c r="I143" s="27">
        <v>872.57001552999998</v>
      </c>
      <c r="J143" s="27">
        <v>607.44014331999995</v>
      </c>
      <c r="K143" s="27">
        <v>265.12987220999997</v>
      </c>
      <c r="L143" s="27">
        <v>3.1513450000000001</v>
      </c>
      <c r="M143" s="27">
        <v>3.1504500000000002</v>
      </c>
      <c r="N143" s="27">
        <v>3.1531875</v>
      </c>
      <c r="O143" s="27">
        <v>117.87572521755401</v>
      </c>
      <c r="P143" s="27">
        <v>11.6322677538632</v>
      </c>
      <c r="Q143" s="27">
        <v>93.502724521470995</v>
      </c>
      <c r="R143" s="27">
        <v>273.167562112268</v>
      </c>
      <c r="S143" s="27">
        <v>1.61528779822146</v>
      </c>
      <c r="T143" s="27">
        <v>22.755835281395299</v>
      </c>
      <c r="U143" s="27">
        <v>522.28657974068096</v>
      </c>
      <c r="V143" s="27">
        <v>1.4091156347390501</v>
      </c>
      <c r="W143" s="27">
        <v>1831.4179999999999</v>
      </c>
      <c r="X143" s="27">
        <v>2205.8670000000002</v>
      </c>
      <c r="Y143" s="27">
        <v>31776.765418999999</v>
      </c>
      <c r="Z143" s="27">
        <v>0.75662604</v>
      </c>
      <c r="AA143" s="27">
        <v>10.699888169999999</v>
      </c>
      <c r="AB143" s="28">
        <v>169.67389173999999</v>
      </c>
      <c r="AC143" s="28">
        <v>120.94498238</v>
      </c>
      <c r="AD143" s="28">
        <v>13.62388389</v>
      </c>
    </row>
    <row r="144" spans="3:30" ht="14.25">
      <c r="C144">
        <f t="shared" si="6"/>
        <v>6</v>
      </c>
      <c r="D144">
        <f t="shared" si="7"/>
        <v>2015</v>
      </c>
      <c r="E144" s="15">
        <f t="shared" si="8"/>
        <v>42156</v>
      </c>
      <c r="G144" s="27">
        <v>13113.17</v>
      </c>
      <c r="H144" s="27">
        <v>216.23</v>
      </c>
      <c r="I144" s="27">
        <v>834.07088231</v>
      </c>
      <c r="J144" s="27">
        <v>572.80211680000002</v>
      </c>
      <c r="K144" s="27">
        <v>261.26876550999998</v>
      </c>
      <c r="L144" s="27">
        <v>3.1617809523809499</v>
      </c>
      <c r="M144" s="27">
        <v>3.1612380952380899</v>
      </c>
      <c r="N144" s="27">
        <v>3.1627063492063501</v>
      </c>
      <c r="O144" s="27">
        <v>130.95307822795201</v>
      </c>
      <c r="P144" s="27">
        <v>11.8312659178324</v>
      </c>
      <c r="Q144" s="27">
        <v>99.687393870508899</v>
      </c>
      <c r="R144" s="27">
        <v>326.68228621673398</v>
      </c>
      <c r="S144" s="27">
        <v>1.61888346190462</v>
      </c>
      <c r="T144" s="27">
        <v>23.183888583223599</v>
      </c>
      <c r="U144" s="27">
        <v>731.40968288363797</v>
      </c>
      <c r="V144" s="27">
        <v>1.45879715492698</v>
      </c>
      <c r="W144" s="27">
        <v>1653.09</v>
      </c>
      <c r="X144" s="27">
        <v>2968.53</v>
      </c>
      <c r="Y144" s="27">
        <v>40548.297207000003</v>
      </c>
      <c r="Z144" s="27">
        <v>1.1718708499999999</v>
      </c>
      <c r="AA144" s="27">
        <v>10.00951057</v>
      </c>
      <c r="AB144" s="28">
        <v>229.73896515000001</v>
      </c>
      <c r="AC144" s="28">
        <v>219.9361212</v>
      </c>
      <c r="AD144" s="28">
        <v>18.438153759999999</v>
      </c>
    </row>
    <row r="145" spans="3:30" ht="14.25">
      <c r="C145">
        <f t="shared" si="6"/>
        <v>7</v>
      </c>
      <c r="D145">
        <f t="shared" si="7"/>
        <v>2015</v>
      </c>
      <c r="E145" s="15">
        <f t="shared" si="8"/>
        <v>42186</v>
      </c>
      <c r="G145" s="27">
        <v>11987.88</v>
      </c>
      <c r="H145" s="27">
        <v>189.16</v>
      </c>
      <c r="I145" s="27">
        <v>1045.7788303699999</v>
      </c>
      <c r="J145" s="27">
        <v>875.02616637000006</v>
      </c>
      <c r="K145" s="27">
        <v>170.75266400000001</v>
      </c>
      <c r="L145" s="27">
        <v>3.1819649999999999</v>
      </c>
      <c r="M145" s="27">
        <v>3.1812499999999999</v>
      </c>
      <c r="N145" s="27">
        <v>3.1848083333333301</v>
      </c>
      <c r="O145" s="27">
        <v>139.76817411349401</v>
      </c>
      <c r="P145" s="27">
        <v>12.0044490081848</v>
      </c>
      <c r="Q145" s="27">
        <v>108.25273979088</v>
      </c>
      <c r="R145" s="27">
        <v>341.65268033023102</v>
      </c>
      <c r="S145" s="27">
        <v>1.50899278116792</v>
      </c>
      <c r="T145" s="27">
        <v>24.6163513746754</v>
      </c>
      <c r="U145" s="27">
        <v>646.27544202130503</v>
      </c>
      <c r="V145" s="27">
        <v>1.38316097440157</v>
      </c>
      <c r="W145" s="27">
        <v>1729.335</v>
      </c>
      <c r="X145" s="27">
        <v>2688.5990000000002</v>
      </c>
      <c r="Y145" s="27">
        <v>37975.045052300004</v>
      </c>
      <c r="Z145" s="27">
        <v>0.85476978000000003</v>
      </c>
      <c r="AA145" s="27">
        <v>9.1245227599999996</v>
      </c>
      <c r="AB145" s="28">
        <v>192.26244027999999</v>
      </c>
      <c r="AC145" s="28">
        <v>170.10115202</v>
      </c>
      <c r="AD145" s="28">
        <v>27.010095339999999</v>
      </c>
    </row>
    <row r="146" spans="3:30" ht="14.25">
      <c r="C146">
        <f t="shared" si="6"/>
        <v>8</v>
      </c>
      <c r="D146">
        <f t="shared" si="7"/>
        <v>2015</v>
      </c>
      <c r="E146" s="15">
        <f t="shared" si="8"/>
        <v>42217</v>
      </c>
      <c r="G146" s="27">
        <v>10340.549999999999</v>
      </c>
      <c r="H146" s="27">
        <v>174.63</v>
      </c>
      <c r="I146" s="27">
        <v>792.49247205999995</v>
      </c>
      <c r="J146" s="27">
        <v>527.80030939999995</v>
      </c>
      <c r="K146" s="27">
        <v>264.69216266000001</v>
      </c>
      <c r="L146" s="27">
        <v>3.2394428571428602</v>
      </c>
      <c r="M146" s="27">
        <v>3.23835714285714</v>
      </c>
      <c r="N146" s="27">
        <v>3.2525103174603198</v>
      </c>
      <c r="O146" s="27">
        <v>136.68531343764101</v>
      </c>
      <c r="P146" s="27">
        <v>12.769157037909901</v>
      </c>
      <c r="Q146" s="27">
        <v>104.623402181077</v>
      </c>
      <c r="R146" s="27">
        <v>328.95465624490402</v>
      </c>
      <c r="S146" s="27">
        <v>1.2212267559546801</v>
      </c>
      <c r="T146" s="27">
        <v>23.9942942151064</v>
      </c>
      <c r="U146" s="27">
        <v>668.72979588710803</v>
      </c>
      <c r="V146" s="27">
        <v>1.4711140633642801</v>
      </c>
      <c r="W146" s="27">
        <v>1882.9090000000001</v>
      </c>
      <c r="X146" s="27">
        <v>2280.2359999999999</v>
      </c>
      <c r="Y146" s="27">
        <v>28434.2470808</v>
      </c>
      <c r="Z146" s="27">
        <v>0.89722409000000003</v>
      </c>
      <c r="AA146" s="27">
        <v>13.86074312</v>
      </c>
      <c r="AB146" s="28">
        <v>262.62680272</v>
      </c>
      <c r="AC146" s="28">
        <v>192.81886975</v>
      </c>
      <c r="AD146" s="28">
        <v>27.58676835</v>
      </c>
    </row>
    <row r="147" spans="3:30" ht="14.25">
      <c r="C147">
        <f t="shared" si="6"/>
        <v>9</v>
      </c>
      <c r="D147">
        <f t="shared" si="7"/>
        <v>2015</v>
      </c>
      <c r="E147" s="15">
        <f t="shared" si="8"/>
        <v>42248</v>
      </c>
      <c r="G147" s="27">
        <v>10030.57</v>
      </c>
      <c r="H147" s="27">
        <v>164.74</v>
      </c>
      <c r="I147" s="27">
        <v>709.61665216999995</v>
      </c>
      <c r="J147" s="27">
        <v>408.42855276</v>
      </c>
      <c r="K147" s="27">
        <v>301.18809941000001</v>
      </c>
      <c r="L147" s="27">
        <v>3.2186454545454501</v>
      </c>
      <c r="M147" s="27">
        <v>3.21861363636364</v>
      </c>
      <c r="N147" s="27">
        <v>3.2229545454545501</v>
      </c>
      <c r="O147" s="27">
        <v>133.07446718385401</v>
      </c>
      <c r="P147" s="27">
        <v>11.6482905184701</v>
      </c>
      <c r="Q147" s="27">
        <v>111.129523041985</v>
      </c>
      <c r="R147" s="27">
        <v>354.47162352939</v>
      </c>
      <c r="S147" s="27">
        <v>1.5356867514314101</v>
      </c>
      <c r="T147" s="27">
        <v>25.0352955058354</v>
      </c>
      <c r="U147" s="27">
        <v>405.47319620174801</v>
      </c>
      <c r="V147" s="27">
        <v>1.3620917571854301</v>
      </c>
      <c r="W147" s="27">
        <v>1641.75</v>
      </c>
      <c r="X147" s="27">
        <v>2411.34</v>
      </c>
      <c r="Y147" s="27">
        <v>31995.236130000001</v>
      </c>
      <c r="Z147" s="27">
        <v>1.02142943</v>
      </c>
      <c r="AA147" s="27">
        <v>12.65125291</v>
      </c>
      <c r="AB147" s="28">
        <v>152.57743450000001</v>
      </c>
      <c r="AC147" s="28">
        <v>244.32721000000001</v>
      </c>
      <c r="AD147" s="28">
        <v>23.68274246</v>
      </c>
    </row>
    <row r="148" spans="3:30" ht="14.25">
      <c r="C148">
        <f t="shared" si="6"/>
        <v>10</v>
      </c>
      <c r="D148">
        <f t="shared" si="7"/>
        <v>2015</v>
      </c>
      <c r="E148" s="15">
        <f t="shared" si="8"/>
        <v>42278</v>
      </c>
      <c r="G148" s="27">
        <v>10545.69</v>
      </c>
      <c r="H148" s="27">
        <v>177.56</v>
      </c>
      <c r="I148" s="27">
        <v>900.15085012999998</v>
      </c>
      <c r="J148" s="27">
        <v>566.91509219</v>
      </c>
      <c r="K148" s="27">
        <v>333.23575793999998</v>
      </c>
      <c r="L148" s="27">
        <v>3.24952</v>
      </c>
      <c r="M148" s="27">
        <v>3.2483749999999998</v>
      </c>
      <c r="N148" s="27">
        <v>3.2452291666666699</v>
      </c>
      <c r="O148" s="27">
        <v>142.78326538036501</v>
      </c>
      <c r="P148" s="27">
        <v>12.449267803911599</v>
      </c>
      <c r="Q148" s="27">
        <v>105.666284488863</v>
      </c>
      <c r="R148" s="27">
        <v>345.90592203878703</v>
      </c>
      <c r="S148" s="27">
        <v>1.68735546388488</v>
      </c>
      <c r="T148" s="27">
        <v>24.3371969995104</v>
      </c>
      <c r="U148" s="27">
        <v>497.24702164000001</v>
      </c>
      <c r="V148" s="27">
        <v>1.4742501087334201</v>
      </c>
      <c r="W148" s="27">
        <v>1750.3530000000001</v>
      </c>
      <c r="X148" s="27">
        <v>3002.7220000000002</v>
      </c>
      <c r="Y148" s="27">
        <v>42532.8308062</v>
      </c>
      <c r="Z148" s="27">
        <v>0.76571540000000005</v>
      </c>
      <c r="AA148" s="27">
        <v>9.6920816399999907</v>
      </c>
      <c r="AB148" s="28">
        <v>234.81511588999999</v>
      </c>
      <c r="AC148" s="28">
        <v>234.32850780999999</v>
      </c>
      <c r="AD148" s="28">
        <v>11.166458280000001</v>
      </c>
    </row>
    <row r="149" spans="3:30" ht="14.25">
      <c r="C149">
        <f t="shared" si="6"/>
        <v>11</v>
      </c>
      <c r="D149">
        <f t="shared" si="7"/>
        <v>2015</v>
      </c>
      <c r="E149" s="15">
        <f t="shared" si="8"/>
        <v>42309</v>
      </c>
      <c r="G149" s="27">
        <v>10226.89</v>
      </c>
      <c r="H149" s="27">
        <v>164.17</v>
      </c>
      <c r="I149" s="27">
        <v>845.81918148</v>
      </c>
      <c r="J149" s="27">
        <v>475.38402910000002</v>
      </c>
      <c r="K149" s="27">
        <v>370.43515237999998</v>
      </c>
      <c r="L149" s="27">
        <v>3.3382000000000001</v>
      </c>
      <c r="M149" s="27">
        <v>3.3366428571428601</v>
      </c>
      <c r="N149" s="27">
        <v>3.33755158730159</v>
      </c>
      <c r="O149" s="27">
        <v>142.98874717097499</v>
      </c>
      <c r="P149" s="27">
        <v>11.9940359794528</v>
      </c>
      <c r="Q149" s="27">
        <v>98.744936512476002</v>
      </c>
      <c r="R149" s="27">
        <v>340.57815160496199</v>
      </c>
      <c r="S149" s="27">
        <v>1.90134747239319</v>
      </c>
      <c r="T149" s="27">
        <v>26.3448899247513</v>
      </c>
      <c r="U149" s="27">
        <v>418.79295635099197</v>
      </c>
      <c r="V149" s="27">
        <v>1.3829477165938899</v>
      </c>
      <c r="W149" s="27">
        <v>1703.55</v>
      </c>
      <c r="X149" s="27">
        <v>2918.7</v>
      </c>
      <c r="Y149" s="27">
        <v>40599.513362999998</v>
      </c>
      <c r="Z149" s="27">
        <v>0.94450078999999898</v>
      </c>
      <c r="AA149" s="27">
        <v>7.1698662000000004</v>
      </c>
      <c r="AB149" s="28">
        <v>226.12478148</v>
      </c>
      <c r="AC149" s="28">
        <v>278.70642006000003</v>
      </c>
      <c r="AD149" s="28">
        <v>12.0484367</v>
      </c>
    </row>
    <row r="150" spans="3:30" ht="14.25">
      <c r="C150">
        <f t="shared" si="6"/>
        <v>12</v>
      </c>
      <c r="D150">
        <f t="shared" si="7"/>
        <v>2015</v>
      </c>
      <c r="E150" s="15">
        <f t="shared" si="8"/>
        <v>42339</v>
      </c>
      <c r="G150" s="27">
        <v>9848.59</v>
      </c>
      <c r="H150" s="27">
        <v>163.41</v>
      </c>
      <c r="I150" s="27">
        <v>690.22612938999998</v>
      </c>
      <c r="J150" s="27">
        <v>429.83124185999998</v>
      </c>
      <c r="K150" s="27">
        <v>260.39488753000001</v>
      </c>
      <c r="L150" s="27">
        <v>3.38377619047619</v>
      </c>
      <c r="M150" s="27">
        <v>3.3826666666666698</v>
      </c>
      <c r="N150" s="27">
        <v>3.3822142857142898</v>
      </c>
      <c r="O150" s="27">
        <v>168.75191651721599</v>
      </c>
      <c r="P150" s="27">
        <v>12.000857903973101</v>
      </c>
      <c r="Q150" s="27">
        <v>99.6181988276862</v>
      </c>
      <c r="R150" s="27">
        <v>381.97473395676599</v>
      </c>
      <c r="S150" s="27">
        <v>1.79279497021766</v>
      </c>
      <c r="T150" s="27">
        <v>28.203512444934599</v>
      </c>
      <c r="U150" s="27">
        <v>477.58175999605299</v>
      </c>
      <c r="V150" s="27">
        <v>1.5995010980567399</v>
      </c>
      <c r="W150" s="27">
        <v>1832.6890000000001</v>
      </c>
      <c r="X150" s="27">
        <v>3160.8530000000001</v>
      </c>
      <c r="Y150" s="27">
        <v>41124.005469600001</v>
      </c>
      <c r="Z150" s="27">
        <v>0.75006532000000103</v>
      </c>
      <c r="AA150" s="27">
        <v>7.6536120299999997</v>
      </c>
      <c r="AB150" s="28">
        <v>239.10637334</v>
      </c>
      <c r="AC150" s="28">
        <v>361.47565028000002</v>
      </c>
      <c r="AD150" s="28">
        <v>14.69509425</v>
      </c>
    </row>
    <row r="151" spans="3:30" ht="14.25">
      <c r="C151">
        <f t="shared" si="6"/>
        <v>1</v>
      </c>
      <c r="D151">
        <f t="shared" si="7"/>
        <v>2016</v>
      </c>
      <c r="E151" s="15">
        <f t="shared" si="8"/>
        <v>42370</v>
      </c>
      <c r="G151" s="27">
        <v>9391.84</v>
      </c>
      <c r="H151" s="27">
        <v>160.05000000000001</v>
      </c>
      <c r="I151" s="27">
        <v>817.23900000000003</v>
      </c>
      <c r="J151" s="27">
        <v>460.60399999999998</v>
      </c>
      <c r="K151" s="27">
        <v>356.63499999999999</v>
      </c>
      <c r="L151" s="27">
        <v>3.43865</v>
      </c>
      <c r="M151" s="27">
        <v>3.437325</v>
      </c>
      <c r="N151" s="27">
        <v>3.4444958333333302</v>
      </c>
      <c r="O151" s="27">
        <v>141.477184461604</v>
      </c>
      <c r="P151" s="27">
        <v>11.9109928992831</v>
      </c>
      <c r="Q151" s="27">
        <v>87.311198013189696</v>
      </c>
      <c r="R151" s="27">
        <v>314.01775557080703</v>
      </c>
      <c r="S151" s="27">
        <v>1.9032771463148901</v>
      </c>
      <c r="T151" s="27">
        <v>23.984541256042998</v>
      </c>
      <c r="U151" s="27">
        <v>696.39912651982104</v>
      </c>
      <c r="V151" s="27">
        <v>1.03340103920097</v>
      </c>
      <c r="W151" s="27">
        <v>1589.2149999999999</v>
      </c>
      <c r="X151" s="27">
        <v>1851.3820000000001</v>
      </c>
      <c r="Y151" s="27">
        <v>30958.936116600002</v>
      </c>
      <c r="Z151" s="27">
        <v>0.39719568999999999</v>
      </c>
      <c r="AA151" s="27">
        <v>6.7281940599999999</v>
      </c>
      <c r="AB151" s="28">
        <v>111.82739269</v>
      </c>
      <c r="AC151" s="28">
        <v>236.97404452000001</v>
      </c>
      <c r="AD151" s="28">
        <v>9.1105147300000002</v>
      </c>
    </row>
    <row r="152" spans="3:30" ht="14.25">
      <c r="C152">
        <f t="shared" si="6"/>
        <v>2</v>
      </c>
      <c r="D152">
        <f t="shared" si="7"/>
        <v>2016</v>
      </c>
      <c r="E152" s="15">
        <f t="shared" si="8"/>
        <v>42401</v>
      </c>
      <c r="G152" s="27">
        <v>10742.19</v>
      </c>
      <c r="H152" s="27">
        <v>167.48</v>
      </c>
      <c r="I152" s="27">
        <v>975.77499999999998</v>
      </c>
      <c r="J152" s="27">
        <v>429.65300000000002</v>
      </c>
      <c r="K152" s="27">
        <v>546.12199999999996</v>
      </c>
      <c r="L152" s="27">
        <v>3.5069571428571402</v>
      </c>
      <c r="M152" s="27">
        <v>3.5059047619047599</v>
      </c>
      <c r="N152" s="27">
        <v>3.5075238095238102</v>
      </c>
      <c r="O152" s="27">
        <v>152.79891799630201</v>
      </c>
      <c r="P152" s="27">
        <v>12.876490705795</v>
      </c>
      <c r="Q152" s="27">
        <v>91.023700506097896</v>
      </c>
      <c r="R152" s="27">
        <v>345.41055597680901</v>
      </c>
      <c r="S152" s="27">
        <v>1.51520126629338</v>
      </c>
      <c r="T152" s="27">
        <v>23.282097616148199</v>
      </c>
      <c r="U152" s="27">
        <v>636.21225216405799</v>
      </c>
      <c r="V152" s="27">
        <v>1.2926638045901899</v>
      </c>
      <c r="W152" s="27">
        <v>1350.53</v>
      </c>
      <c r="X152" s="27">
        <v>2463.9850000000001</v>
      </c>
      <c r="Y152" s="27">
        <v>30833.553106799998</v>
      </c>
      <c r="Z152" s="27">
        <v>0.80508846000000001</v>
      </c>
      <c r="AA152" s="27">
        <v>7.02223624999999</v>
      </c>
      <c r="AB152" s="28">
        <v>165.53912387</v>
      </c>
      <c r="AC152" s="28">
        <v>286.39392032000001</v>
      </c>
      <c r="AD152" s="28">
        <v>9.2136762000000001</v>
      </c>
    </row>
    <row r="153" spans="3:30" ht="14.25">
      <c r="C153">
        <f t="shared" si="6"/>
        <v>3</v>
      </c>
      <c r="D153">
        <f t="shared" si="7"/>
        <v>2016</v>
      </c>
      <c r="E153" s="15">
        <f t="shared" si="8"/>
        <v>42430</v>
      </c>
      <c r="G153" s="27">
        <v>12057.93</v>
      </c>
      <c r="H153" s="27">
        <v>194.07</v>
      </c>
      <c r="I153" s="27">
        <v>1130.4739999999999</v>
      </c>
      <c r="J153" s="27">
        <v>806.13300000000004</v>
      </c>
      <c r="K153" s="27">
        <v>324.34100000000001</v>
      </c>
      <c r="L153" s="27">
        <v>3.40692857142857</v>
      </c>
      <c r="M153" s="27">
        <v>3.40738095238095</v>
      </c>
      <c r="N153" s="27">
        <v>3.4138055555555602</v>
      </c>
      <c r="O153" s="27">
        <v>170.10072191144499</v>
      </c>
      <c r="P153" s="27">
        <v>12.6327628845685</v>
      </c>
      <c r="Q153" s="27">
        <v>94.316829501585502</v>
      </c>
      <c r="R153" s="27">
        <v>347.87788178977598</v>
      </c>
      <c r="S153" s="27">
        <v>2.2034254627390202</v>
      </c>
      <c r="T153" s="27">
        <v>25.1687006393263</v>
      </c>
      <c r="U153" s="27">
        <v>763.35547874320696</v>
      </c>
      <c r="V153" s="27">
        <v>1.3879559902545899</v>
      </c>
      <c r="W153" s="27">
        <v>1219.943</v>
      </c>
      <c r="X153" s="27">
        <v>3009.7280000000001</v>
      </c>
      <c r="Y153" s="27">
        <v>40232.409875400001</v>
      </c>
      <c r="Z153" s="27">
        <v>0.82765427999999996</v>
      </c>
      <c r="AA153" s="27">
        <v>7.4837685</v>
      </c>
      <c r="AB153" s="28">
        <v>152.67324160000001</v>
      </c>
      <c r="AC153" s="28">
        <v>344.62212209</v>
      </c>
      <c r="AD153" s="28">
        <v>24.542644639999999</v>
      </c>
    </row>
    <row r="154" spans="3:30" ht="14.25">
      <c r="C154">
        <f t="shared" si="6"/>
        <v>4</v>
      </c>
      <c r="D154">
        <f t="shared" si="7"/>
        <v>2016</v>
      </c>
      <c r="E154" s="15">
        <f t="shared" si="8"/>
        <v>42461</v>
      </c>
      <c r="G154" s="27">
        <v>13702.47</v>
      </c>
      <c r="H154" s="27">
        <v>215.75</v>
      </c>
      <c r="I154" s="27">
        <v>1925.79</v>
      </c>
      <c r="J154" s="27">
        <v>1562.33</v>
      </c>
      <c r="K154" s="27">
        <v>363.46</v>
      </c>
      <c r="L154" s="27">
        <v>3.3010999999999999</v>
      </c>
      <c r="M154" s="27">
        <v>3.3015476190476201</v>
      </c>
      <c r="N154" s="27">
        <v>3.3041031746031702</v>
      </c>
      <c r="O154" s="27">
        <v>169.96153297408401</v>
      </c>
      <c r="P154" s="27">
        <v>12.2051711282657</v>
      </c>
      <c r="Q154" s="27">
        <v>82.313734924270094</v>
      </c>
      <c r="R154" s="27">
        <v>326.983392334043</v>
      </c>
      <c r="S154" s="27">
        <v>2.2415007514125298</v>
      </c>
      <c r="T154" s="27">
        <v>23.8898538048674</v>
      </c>
      <c r="U154" s="27">
        <v>661.14779527138296</v>
      </c>
      <c r="V154" s="27">
        <v>1.25184825403274</v>
      </c>
      <c r="W154" s="27">
        <v>1211.46</v>
      </c>
      <c r="X154" s="27">
        <v>3054.09</v>
      </c>
      <c r="Y154" s="27">
        <v>39408.415857</v>
      </c>
      <c r="Z154" s="27">
        <v>0.77636470000000102</v>
      </c>
      <c r="AA154" s="27">
        <v>9.1221805499999995</v>
      </c>
      <c r="AB154" s="28">
        <v>229.82716705000001</v>
      </c>
      <c r="AC154" s="28">
        <v>329.61139545999998</v>
      </c>
      <c r="AD154" s="28">
        <v>13.7517198</v>
      </c>
    </row>
    <row r="155" spans="3:30" ht="14.25">
      <c r="C155">
        <f t="shared" si="6"/>
        <v>5</v>
      </c>
      <c r="D155">
        <f t="shared" si="7"/>
        <v>2016</v>
      </c>
      <c r="E155" s="15">
        <f t="shared" si="8"/>
        <v>42491</v>
      </c>
      <c r="G155" s="27">
        <v>13535.97</v>
      </c>
      <c r="H155" s="27">
        <v>200.66</v>
      </c>
      <c r="I155" s="27">
        <v>1474.2886045600001</v>
      </c>
      <c r="J155" s="27">
        <v>1022.0359999999999</v>
      </c>
      <c r="K155" s="27">
        <v>452.25260456000001</v>
      </c>
      <c r="L155" s="27">
        <v>3.3346818181818199</v>
      </c>
      <c r="M155" s="27">
        <v>3.3337272727272702</v>
      </c>
      <c r="N155" s="27">
        <v>3.32522727272727</v>
      </c>
      <c r="O155" s="27">
        <v>193.20634758628299</v>
      </c>
      <c r="P155" s="27">
        <v>13.006602267794401</v>
      </c>
      <c r="Q155" s="27">
        <v>86.670364368126698</v>
      </c>
      <c r="R155" s="27">
        <v>361.075916576461</v>
      </c>
      <c r="S155" s="27">
        <v>2.06326821205568</v>
      </c>
      <c r="T155" s="27">
        <v>24.326267064920302</v>
      </c>
      <c r="U155" s="27">
        <v>704.67380599130399</v>
      </c>
      <c r="V155" s="27">
        <v>1.37141995659222</v>
      </c>
      <c r="W155" s="27">
        <v>1330.8920000000001</v>
      </c>
      <c r="X155" s="27">
        <v>3209.3679999999999</v>
      </c>
      <c r="Y155" s="27">
        <v>44842.372736800004</v>
      </c>
      <c r="Z155" s="27">
        <v>0.80993725000000105</v>
      </c>
      <c r="AA155" s="27">
        <v>9.4191371200000003</v>
      </c>
      <c r="AB155" s="28">
        <v>228.71013769999999</v>
      </c>
      <c r="AC155" s="28">
        <v>323.43467592000002</v>
      </c>
      <c r="AD155" s="28">
        <v>31.141728090000001</v>
      </c>
    </row>
    <row r="156" spans="3:30" ht="14.25">
      <c r="C156">
        <f t="shared" si="6"/>
        <v>6</v>
      </c>
      <c r="D156">
        <f t="shared" si="7"/>
        <v>2016</v>
      </c>
      <c r="E156" s="15">
        <f t="shared" si="8"/>
        <v>42522</v>
      </c>
      <c r="G156" s="27">
        <v>13856.9</v>
      </c>
      <c r="H156" s="27">
        <v>206.17</v>
      </c>
      <c r="I156" s="27">
        <v>1171.56</v>
      </c>
      <c r="J156" s="27">
        <v>636.072</v>
      </c>
      <c r="K156" s="27">
        <v>535.48800000000006</v>
      </c>
      <c r="L156" s="27">
        <v>3.3161</v>
      </c>
      <c r="M156" s="27">
        <v>3.3165714285714301</v>
      </c>
      <c r="N156" s="27">
        <v>3.3215079365079401</v>
      </c>
      <c r="O156" s="27">
        <v>188.44451719818201</v>
      </c>
      <c r="P156" s="27">
        <v>12.3040240020133</v>
      </c>
      <c r="Q156" s="27">
        <v>94.678897272652094</v>
      </c>
      <c r="R156" s="27">
        <v>345.46663469047598</v>
      </c>
      <c r="S156" s="27">
        <v>1.8701199386057099</v>
      </c>
      <c r="T156" s="27">
        <v>23.323901930943201</v>
      </c>
      <c r="U156" s="27">
        <v>721.88913849173196</v>
      </c>
      <c r="V156" s="27">
        <v>1.3507565276040701</v>
      </c>
      <c r="W156" s="27">
        <v>1106.3699999999999</v>
      </c>
      <c r="X156" s="27">
        <v>2831.82</v>
      </c>
      <c r="Y156" s="27">
        <v>39782.668758</v>
      </c>
      <c r="Z156" s="27">
        <v>0.78073548999999998</v>
      </c>
      <c r="AA156" s="27">
        <v>8.4554912800000004</v>
      </c>
      <c r="AB156" s="28">
        <v>184.40338215</v>
      </c>
      <c r="AC156" s="28">
        <v>264.95209731</v>
      </c>
      <c r="AD156" s="28">
        <v>9.8026476299999992</v>
      </c>
    </row>
    <row r="157" spans="3:30" ht="14.25">
      <c r="C157">
        <f t="shared" si="6"/>
        <v>7</v>
      </c>
      <c r="D157">
        <f t="shared" si="7"/>
        <v>2016</v>
      </c>
      <c r="E157" s="15">
        <f t="shared" si="8"/>
        <v>42552</v>
      </c>
      <c r="G157" s="27">
        <v>15210.97</v>
      </c>
      <c r="H157" s="27">
        <v>222.36</v>
      </c>
      <c r="I157" s="27">
        <v>1127.5102700800001</v>
      </c>
      <c r="J157" s="27">
        <v>694.88738818000002</v>
      </c>
      <c r="K157" s="27">
        <v>432.62288189999902</v>
      </c>
      <c r="L157" s="27">
        <v>3.2994736842105299</v>
      </c>
      <c r="M157" s="27">
        <v>3.2987368421052601</v>
      </c>
      <c r="N157" s="27">
        <v>3.2940438596491202</v>
      </c>
      <c r="O157" s="27">
        <v>183.66118397016101</v>
      </c>
      <c r="P157" s="27">
        <v>11.9634392710465</v>
      </c>
      <c r="Q157" s="27">
        <v>90.902408233002305</v>
      </c>
      <c r="R157" s="27">
        <v>335.19676879856399</v>
      </c>
      <c r="S157" s="27">
        <v>2.3669488859229202</v>
      </c>
      <c r="T157" s="27">
        <v>24.6184409177677</v>
      </c>
      <c r="U157" s="27">
        <v>652.77204810635601</v>
      </c>
      <c r="V157" s="27">
        <v>1.5235419371798899</v>
      </c>
      <c r="W157" s="27">
        <v>1312.7570000000001</v>
      </c>
      <c r="X157" s="27">
        <v>3121.9789999999998</v>
      </c>
      <c r="Y157" s="27">
        <v>46883.531817100004</v>
      </c>
      <c r="Z157" s="27">
        <v>0.65939389000000004</v>
      </c>
      <c r="AA157" s="27">
        <v>6.9784365400000103</v>
      </c>
      <c r="AB157" s="28">
        <v>180.62347364999999</v>
      </c>
      <c r="AC157" s="28">
        <v>347.22802854999998</v>
      </c>
      <c r="AD157" s="28">
        <v>16.616783900000001</v>
      </c>
    </row>
    <row r="158" spans="3:30" ht="14.25">
      <c r="C158">
        <f t="shared" si="6"/>
        <v>8</v>
      </c>
      <c r="D158">
        <f t="shared" si="7"/>
        <v>2016</v>
      </c>
      <c r="E158" s="15">
        <f t="shared" si="8"/>
        <v>42583</v>
      </c>
      <c r="G158" s="27">
        <v>15130.24</v>
      </c>
      <c r="H158" s="27">
        <v>216.17</v>
      </c>
      <c r="I158" s="27">
        <v>1472.8713006</v>
      </c>
      <c r="J158" s="27">
        <v>869.47637463999899</v>
      </c>
      <c r="K158" s="27">
        <v>603.394925959999</v>
      </c>
      <c r="L158" s="27">
        <v>3.33382727272727</v>
      </c>
      <c r="M158" s="27">
        <v>3.33304545454545</v>
      </c>
      <c r="N158" s="27">
        <v>3.33</v>
      </c>
      <c r="O158" s="27">
        <v>182.94566053170001</v>
      </c>
      <c r="P158" s="27">
        <v>12.3717099557974</v>
      </c>
      <c r="Q158" s="27">
        <v>99.063374391041094</v>
      </c>
      <c r="R158" s="27">
        <v>359.298851970074</v>
      </c>
      <c r="S158" s="27">
        <v>2.23200860068417</v>
      </c>
      <c r="T158" s="27">
        <v>25.4587711428651</v>
      </c>
      <c r="U158" s="27">
        <v>692.50018936885294</v>
      </c>
      <c r="V158" s="27">
        <v>1.55005593195781</v>
      </c>
      <c r="W158" s="27">
        <v>1280.8889999999999</v>
      </c>
      <c r="X158" s="27">
        <v>3166.5569999999998</v>
      </c>
      <c r="Y158" s="27">
        <v>45511.240265699998</v>
      </c>
      <c r="Z158" s="27">
        <v>0.80262679999999997</v>
      </c>
      <c r="AA158" s="27">
        <v>9.1698969699999999</v>
      </c>
      <c r="AB158" s="28">
        <v>176.57286907</v>
      </c>
      <c r="AC158" s="28">
        <v>356.77506094</v>
      </c>
      <c r="AD158" s="28">
        <v>23.66312722</v>
      </c>
    </row>
    <row r="159" spans="3:30" ht="14.25">
      <c r="C159">
        <f t="shared" si="6"/>
        <v>9</v>
      </c>
      <c r="D159">
        <f t="shared" si="7"/>
        <v>2016</v>
      </c>
      <c r="E159" s="15">
        <f t="shared" si="8"/>
        <v>42614</v>
      </c>
      <c r="G159" s="27">
        <v>15296.98</v>
      </c>
      <c r="H159" s="27">
        <v>226.54</v>
      </c>
      <c r="I159" s="27">
        <v>1042.1210396199999</v>
      </c>
      <c r="J159" s="27">
        <v>626.40967176000095</v>
      </c>
      <c r="K159" s="27">
        <v>415.71136786</v>
      </c>
      <c r="L159" s="27">
        <v>3.3824590909090899</v>
      </c>
      <c r="M159" s="27">
        <v>3.38229545454546</v>
      </c>
      <c r="N159" s="27">
        <v>3.3815265151515201</v>
      </c>
      <c r="O159" s="27">
        <v>180.78460607017701</v>
      </c>
      <c r="P159" s="27">
        <v>12.0160383518659</v>
      </c>
      <c r="Q159" s="27">
        <v>99.423605980829905</v>
      </c>
      <c r="R159" s="27">
        <v>350.12144486718</v>
      </c>
      <c r="S159" s="27">
        <v>1.92032434344989</v>
      </c>
      <c r="T159" s="27">
        <v>25.4014522116912</v>
      </c>
      <c r="U159" s="27">
        <v>263.28916768328003</v>
      </c>
      <c r="V159" s="27">
        <v>1.37070552564338</v>
      </c>
      <c r="W159" s="27">
        <v>1039.92</v>
      </c>
      <c r="X159" s="27">
        <v>2814.9839999999999</v>
      </c>
      <c r="Y159" s="27">
        <v>41730.001583999998</v>
      </c>
      <c r="Z159" s="27">
        <v>0.76849869000000004</v>
      </c>
      <c r="AA159" s="27">
        <v>12.30182372</v>
      </c>
      <c r="AB159" s="28">
        <v>199.71038199</v>
      </c>
      <c r="AC159" s="28">
        <v>305.92683261000002</v>
      </c>
      <c r="AD159" s="28">
        <v>29.69412307</v>
      </c>
    </row>
    <row r="160" spans="3:30" ht="14.25">
      <c r="C160">
        <f t="shared" si="6"/>
        <v>10</v>
      </c>
      <c r="D160">
        <f t="shared" si="7"/>
        <v>2016</v>
      </c>
      <c r="E160" s="15">
        <f t="shared" si="8"/>
        <v>42644</v>
      </c>
      <c r="G160" s="27">
        <v>15171.04</v>
      </c>
      <c r="H160" s="27">
        <v>230.34</v>
      </c>
      <c r="I160" s="27">
        <v>1676.14340763</v>
      </c>
      <c r="J160" s="27">
        <v>1324.77019827</v>
      </c>
      <c r="K160" s="27">
        <v>351.37320935999799</v>
      </c>
      <c r="L160" s="27">
        <v>3.3860190476190501</v>
      </c>
      <c r="M160" s="27">
        <v>3.3859523809523799</v>
      </c>
      <c r="N160" s="27">
        <v>3.38801587301587</v>
      </c>
      <c r="O160" s="27">
        <v>198.417860916672</v>
      </c>
      <c r="P160" s="27">
        <v>12.295408000129701</v>
      </c>
      <c r="Q160" s="27">
        <v>104.029495864884</v>
      </c>
      <c r="R160" s="27">
        <v>355.800017811614</v>
      </c>
      <c r="S160" s="27">
        <v>2.3237842167649401</v>
      </c>
      <c r="T160" s="27">
        <v>24.494174072479399</v>
      </c>
      <c r="U160" s="27">
        <v>590.51188628301702</v>
      </c>
      <c r="V160" s="27">
        <v>1.38369165443686</v>
      </c>
      <c r="W160" s="27">
        <v>1089.681</v>
      </c>
      <c r="X160" s="27">
        <v>2998.5680000000002</v>
      </c>
      <c r="Y160" s="27">
        <v>43402.989401300001</v>
      </c>
      <c r="Z160" s="27">
        <v>1.44958458</v>
      </c>
      <c r="AA160" s="27">
        <v>9.9672819599999993</v>
      </c>
      <c r="AB160" s="28">
        <v>229.20224969</v>
      </c>
      <c r="AC160" s="28">
        <v>369.01420101999997</v>
      </c>
      <c r="AD160" s="28">
        <v>19.346027169999999</v>
      </c>
    </row>
    <row r="161" spans="3:30" ht="14.25">
      <c r="C161">
        <f t="shared" si="6"/>
        <v>11</v>
      </c>
      <c r="D161">
        <f t="shared" si="7"/>
        <v>2016</v>
      </c>
      <c r="E161" s="15">
        <f t="shared" si="8"/>
        <v>42675</v>
      </c>
      <c r="G161" s="27">
        <v>15414.97</v>
      </c>
      <c r="H161" s="27">
        <v>251.83</v>
      </c>
      <c r="I161" s="27">
        <v>1546.22915874</v>
      </c>
      <c r="J161" s="27">
        <v>1240.2168522699999</v>
      </c>
      <c r="K161" s="27">
        <v>306.01230646999898</v>
      </c>
      <c r="L161" s="27">
        <v>3.4034894736842101</v>
      </c>
      <c r="M161" s="27">
        <v>3.4028947368421099</v>
      </c>
      <c r="N161" s="27">
        <v>3.3978377192982498</v>
      </c>
      <c r="O161" s="27">
        <v>180.350880058299</v>
      </c>
      <c r="P161" s="27">
        <v>12.408455294896401</v>
      </c>
      <c r="Q161" s="27">
        <v>108.087662341482</v>
      </c>
      <c r="R161" s="27">
        <v>332.84095619124099</v>
      </c>
      <c r="S161" s="27">
        <v>1.9276619930563501</v>
      </c>
      <c r="T161" s="27">
        <v>23.820926915456798</v>
      </c>
      <c r="U161" s="27">
        <v>697.10840507451803</v>
      </c>
      <c r="V161" s="27">
        <v>1.35215770316258</v>
      </c>
      <c r="W161" s="27">
        <v>1054.56</v>
      </c>
      <c r="X161" s="27">
        <v>3051.87</v>
      </c>
      <c r="Y161" s="27">
        <v>46028.060579999998</v>
      </c>
      <c r="Z161" s="27">
        <v>0.85623618000000001</v>
      </c>
      <c r="AA161" s="27">
        <v>7.9288039299999999</v>
      </c>
      <c r="AB161" s="28">
        <v>149.18505719000001</v>
      </c>
      <c r="AC161" s="28">
        <v>348.67949759999999</v>
      </c>
      <c r="AD161" s="28">
        <v>16.00836864</v>
      </c>
    </row>
    <row r="162" spans="3:30" ht="14.25">
      <c r="C162">
        <f t="shared" si="6"/>
        <v>12</v>
      </c>
      <c r="D162">
        <f t="shared" si="7"/>
        <v>2016</v>
      </c>
      <c r="E162" s="15">
        <f t="shared" si="8"/>
        <v>42705</v>
      </c>
      <c r="G162" s="27">
        <v>15566.96</v>
      </c>
      <c r="H162" s="27">
        <v>248.36</v>
      </c>
      <c r="I162" s="27">
        <v>1020.6622262</v>
      </c>
      <c r="J162" s="27">
        <v>785.05431805999797</v>
      </c>
      <c r="K162" s="27">
        <v>235.60790814000401</v>
      </c>
      <c r="L162" s="27">
        <v>3.3954238095238098</v>
      </c>
      <c r="M162" s="27">
        <v>3.3953571428571401</v>
      </c>
      <c r="N162" s="27">
        <v>3.3996825396825399</v>
      </c>
      <c r="O162" s="27">
        <v>191.587316400014</v>
      </c>
      <c r="P162" s="27">
        <v>12.645744547154001</v>
      </c>
      <c r="Q162" s="27">
        <v>102.780136823456</v>
      </c>
      <c r="R162" s="27">
        <v>339.41789239392602</v>
      </c>
      <c r="S162" s="27">
        <v>2.15872400925968</v>
      </c>
      <c r="T162" s="27">
        <v>24.5325758331267</v>
      </c>
      <c r="U162" s="27">
        <v>583.26420454593801</v>
      </c>
      <c r="V162" s="27">
        <v>1.4594463309297601</v>
      </c>
      <c r="W162" s="27">
        <v>1187.0830000000001</v>
      </c>
      <c r="X162" s="27">
        <v>3097.3649999999998</v>
      </c>
      <c r="Y162" s="27">
        <v>44816.755152099999</v>
      </c>
      <c r="Z162" s="27">
        <v>0.62557326000000002</v>
      </c>
      <c r="AA162" s="27">
        <v>12.548553009999999</v>
      </c>
      <c r="AB162" s="28">
        <v>221.55087968999999</v>
      </c>
      <c r="AC162" s="28">
        <v>375.12463305</v>
      </c>
      <c r="AD162" s="28">
        <v>26.166921120000001</v>
      </c>
    </row>
    <row r="163" spans="3:30" ht="14.25">
      <c r="C163">
        <f t="shared" si="6"/>
        <v>1</v>
      </c>
      <c r="D163">
        <f t="shared" si="7"/>
        <v>2017</v>
      </c>
      <c r="E163" s="15">
        <f t="shared" si="8"/>
        <v>42736</v>
      </c>
      <c r="G163" s="27">
        <v>15983.95</v>
      </c>
      <c r="H163" s="27">
        <v>282.94</v>
      </c>
      <c r="I163" s="27">
        <v>4725.5550000000003</v>
      </c>
      <c r="J163" s="27">
        <v>4333.2539999999999</v>
      </c>
      <c r="K163" s="27">
        <v>392.30099999999999</v>
      </c>
      <c r="L163" s="27">
        <v>3.3398727272727302</v>
      </c>
      <c r="M163" s="27">
        <v>3.34</v>
      </c>
      <c r="N163" s="27">
        <v>3.3503636363636402</v>
      </c>
      <c r="O163" s="27">
        <v>177.89344298622001</v>
      </c>
      <c r="P163" s="27">
        <v>11.912937974037501</v>
      </c>
      <c r="Q163" s="27">
        <v>97.209325490344398</v>
      </c>
      <c r="R163" s="27">
        <v>317.021067075502</v>
      </c>
      <c r="S163" s="27">
        <v>1.83879929537815</v>
      </c>
      <c r="T163" s="27">
        <v>23.135073256838901</v>
      </c>
      <c r="U163" s="27">
        <v>741.37288924727204</v>
      </c>
      <c r="V163" s="27">
        <v>1.2201980583699099</v>
      </c>
      <c r="W163" s="27">
        <v>1227.29</v>
      </c>
      <c r="X163" s="27">
        <v>2944.5970000000002</v>
      </c>
      <c r="Y163" s="27">
        <v>37928.950225400004</v>
      </c>
      <c r="Z163" s="27">
        <v>0.67319061999999996</v>
      </c>
      <c r="AA163" s="27">
        <v>9.3257733499999897</v>
      </c>
      <c r="AB163" s="28">
        <v>165.66574091999999</v>
      </c>
      <c r="AC163" s="28">
        <v>313.62958527000001</v>
      </c>
      <c r="AD163" s="28">
        <v>14.82279934</v>
      </c>
    </row>
    <row r="164" spans="3:30" ht="14.25">
      <c r="C164">
        <f t="shared" si="6"/>
        <v>2</v>
      </c>
      <c r="D164">
        <f t="shared" si="7"/>
        <v>2017</v>
      </c>
      <c r="E164" s="15">
        <f t="shared" si="8"/>
        <v>42767</v>
      </c>
      <c r="G164" s="27">
        <v>15766.12</v>
      </c>
      <c r="H164" s="27">
        <v>275.24</v>
      </c>
      <c r="I164" s="27">
        <v>1464.7180000000001</v>
      </c>
      <c r="J164" s="27">
        <v>706.71900000000005</v>
      </c>
      <c r="K164" s="27">
        <v>757.99900000000002</v>
      </c>
      <c r="L164" s="27">
        <v>3.2595749999999999</v>
      </c>
      <c r="M164" s="27">
        <v>3.2598250000000002</v>
      </c>
      <c r="N164" s="27">
        <v>3.2610375</v>
      </c>
      <c r="O164" s="27">
        <v>161.87795022704501</v>
      </c>
      <c r="P164" s="27">
        <v>11.4006783839514</v>
      </c>
      <c r="Q164" s="27">
        <v>92.771180038101306</v>
      </c>
      <c r="R164" s="27">
        <v>311.57581430479399</v>
      </c>
      <c r="S164" s="27">
        <v>1.91110338792178</v>
      </c>
      <c r="T164" s="27">
        <v>20.023765798055202</v>
      </c>
      <c r="U164" s="27">
        <v>667.31321937758696</v>
      </c>
      <c r="V164" s="27">
        <v>1.0890060881545001</v>
      </c>
      <c r="W164" s="27">
        <v>1139.04</v>
      </c>
      <c r="X164" s="27">
        <v>2682.4560000000001</v>
      </c>
      <c r="Y164" s="27">
        <v>32972.5752412</v>
      </c>
      <c r="Z164" s="27">
        <v>0.55777904</v>
      </c>
      <c r="AA164" s="27">
        <v>9.8981760800000007</v>
      </c>
      <c r="AB164" s="28">
        <v>230.54764107</v>
      </c>
      <c r="AC164" s="28">
        <v>329.12099834000003</v>
      </c>
      <c r="AD164" s="28">
        <v>24.321168799999999</v>
      </c>
    </row>
    <row r="165" spans="3:30" ht="14.25">
      <c r="C165">
        <f t="shared" si="6"/>
        <v>3</v>
      </c>
      <c r="D165">
        <f t="shared" si="7"/>
        <v>2017</v>
      </c>
      <c r="E165" s="15">
        <f t="shared" si="8"/>
        <v>42795</v>
      </c>
      <c r="G165" s="27">
        <v>15757.01</v>
      </c>
      <c r="H165" s="27">
        <v>269.56</v>
      </c>
      <c r="I165" s="27">
        <v>2211.8690000000001</v>
      </c>
      <c r="J165" s="27">
        <v>1357.528</v>
      </c>
      <c r="K165" s="27">
        <v>854.34100000000001</v>
      </c>
      <c r="L165" s="27">
        <v>3.2639826086956498</v>
      </c>
      <c r="M165" s="27">
        <v>3.26373913043478</v>
      </c>
      <c r="N165" s="27">
        <v>3.2620362318840601</v>
      </c>
      <c r="O165" s="27">
        <v>172.259376176069</v>
      </c>
      <c r="P165" s="27">
        <v>11.423361261462301</v>
      </c>
      <c r="Q165" s="27">
        <v>93.727615193695897</v>
      </c>
      <c r="R165" s="27">
        <v>342.92398615304501</v>
      </c>
      <c r="S165" s="27">
        <v>1.71905724055277</v>
      </c>
      <c r="T165" s="27">
        <v>24.085796434306602</v>
      </c>
      <c r="U165" s="27">
        <v>833.36879897133895</v>
      </c>
      <c r="V165" s="27">
        <v>1.1817928652070899</v>
      </c>
      <c r="W165" s="27">
        <v>1309.6569999999999</v>
      </c>
      <c r="X165" s="27">
        <v>2821.3409999999999</v>
      </c>
      <c r="Y165" s="27">
        <v>37147.3849586</v>
      </c>
      <c r="Z165" s="27">
        <v>0.79261526000000004</v>
      </c>
      <c r="AA165" s="27">
        <v>13.54054213</v>
      </c>
      <c r="AB165" s="28">
        <v>250.48737961</v>
      </c>
      <c r="AC165" s="28">
        <v>362.86206591000001</v>
      </c>
      <c r="AD165" s="28">
        <v>13.180974539999999</v>
      </c>
    </row>
    <row r="166" spans="3:30" ht="14.25">
      <c r="C166">
        <f t="shared" si="6"/>
        <v>4</v>
      </c>
      <c r="D166">
        <f t="shared" si="7"/>
        <v>2017</v>
      </c>
      <c r="E166" s="15">
        <f t="shared" si="8"/>
        <v>42826</v>
      </c>
      <c r="G166" s="27">
        <v>15559.3</v>
      </c>
      <c r="H166" s="27">
        <v>267.61</v>
      </c>
      <c r="I166" s="27">
        <v>1151.127</v>
      </c>
      <c r="J166" s="27">
        <v>750.125</v>
      </c>
      <c r="K166" s="27">
        <v>401.00200000000001</v>
      </c>
      <c r="L166" s="27">
        <v>3.2477555555555599</v>
      </c>
      <c r="M166" s="27">
        <v>3.2473611111111098</v>
      </c>
      <c r="N166" s="27">
        <v>3.24490740740741</v>
      </c>
      <c r="O166" s="27">
        <v>174.071406455964</v>
      </c>
      <c r="P166" s="27">
        <v>11.5586217093029</v>
      </c>
      <c r="Q166" s="27">
        <v>104.915203374917</v>
      </c>
      <c r="R166" s="27">
        <v>345.16501846126499</v>
      </c>
      <c r="S166" s="27">
        <v>1.6606123982613401</v>
      </c>
      <c r="T166" s="27">
        <v>24.591122685518499</v>
      </c>
      <c r="U166" s="27">
        <v>718.22679352565206</v>
      </c>
      <c r="V166" s="27">
        <v>1.3313943391773799</v>
      </c>
      <c r="W166" s="27">
        <v>1296.72</v>
      </c>
      <c r="X166" s="27">
        <v>2571.1799999999998</v>
      </c>
      <c r="Y166" s="27">
        <v>34292.811195000002</v>
      </c>
      <c r="Z166" s="27">
        <v>0.77144365999999998</v>
      </c>
      <c r="AA166" s="27">
        <v>11.17020804</v>
      </c>
      <c r="AB166" s="28">
        <v>241.67335222</v>
      </c>
      <c r="AC166" s="28">
        <v>348.89930975999999</v>
      </c>
      <c r="AD166" s="28">
        <v>31.820518589999999</v>
      </c>
    </row>
    <row r="167" spans="3:30" ht="14.25">
      <c r="C167">
        <f t="shared" si="6"/>
        <v>5</v>
      </c>
      <c r="D167">
        <f t="shared" si="7"/>
        <v>2017</v>
      </c>
      <c r="E167" s="15">
        <f t="shared" si="8"/>
        <v>42856</v>
      </c>
      <c r="G167" s="27">
        <v>16000.08</v>
      </c>
      <c r="H167" s="27">
        <v>263.97000000000003</v>
      </c>
      <c r="I167" s="27">
        <v>1436.46</v>
      </c>
      <c r="J167" s="27">
        <v>880.822</v>
      </c>
      <c r="K167" s="27">
        <v>555.63800000000003</v>
      </c>
      <c r="L167" s="27">
        <v>3.27346363636364</v>
      </c>
      <c r="M167" s="27">
        <v>3.2728636363636401</v>
      </c>
      <c r="N167" s="27">
        <v>3.2681363636363598</v>
      </c>
      <c r="O167" s="27">
        <v>192.27373319238001</v>
      </c>
      <c r="P167" s="27">
        <v>12.2674455559797</v>
      </c>
      <c r="Q167" s="27">
        <v>107.88167206815</v>
      </c>
      <c r="R167" s="27">
        <v>354.55654219243002</v>
      </c>
      <c r="S167" s="27">
        <v>2.2040972803396102</v>
      </c>
      <c r="T167" s="27">
        <v>23.408984129396799</v>
      </c>
      <c r="U167" s="27">
        <v>816.71133763527905</v>
      </c>
      <c r="V167" s="27">
        <v>1.3561216865192101</v>
      </c>
      <c r="W167" s="27">
        <v>1289.3520000000001</v>
      </c>
      <c r="X167" s="27">
        <v>2763.6190000000001</v>
      </c>
      <c r="Y167" s="27">
        <v>35976.232818299999</v>
      </c>
      <c r="Z167" s="27">
        <v>0.61143451000000004</v>
      </c>
      <c r="AA167" s="27">
        <v>13.033831129999999</v>
      </c>
      <c r="AB167" s="28">
        <v>243.87476562000001</v>
      </c>
      <c r="AC167" s="28">
        <v>329.45479595</v>
      </c>
      <c r="AD167" s="28">
        <v>22.128613519999998</v>
      </c>
    </row>
    <row r="168" spans="3:30" ht="14.25">
      <c r="C168">
        <f t="shared" si="6"/>
        <v>6</v>
      </c>
      <c r="D168">
        <f t="shared" si="7"/>
        <v>2017</v>
      </c>
      <c r="E168" s="15">
        <f t="shared" si="8"/>
        <v>42887</v>
      </c>
      <c r="G168" s="27">
        <v>16132.87</v>
      </c>
      <c r="H168" s="27">
        <v>258.56</v>
      </c>
      <c r="I168" s="27">
        <v>1694.1120000000001</v>
      </c>
      <c r="J168" s="27">
        <v>991.21799999999996</v>
      </c>
      <c r="K168" s="27">
        <v>702.89400000000001</v>
      </c>
      <c r="L168" s="27">
        <v>3.2679749999999999</v>
      </c>
      <c r="M168" s="27">
        <v>3.2677999999999998</v>
      </c>
      <c r="N168" s="27">
        <v>3.2712625000000002</v>
      </c>
      <c r="O168" s="27">
        <v>191.94864438109801</v>
      </c>
      <c r="P168" s="27">
        <v>12.2873140325246</v>
      </c>
      <c r="Q168" s="27">
        <v>107.551009654841</v>
      </c>
      <c r="R168" s="27">
        <v>382.356042143678</v>
      </c>
      <c r="S168" s="27">
        <v>2.8909274550240198</v>
      </c>
      <c r="T168" s="27">
        <v>25.500666090064399</v>
      </c>
      <c r="U168" s="27">
        <v>805.55573054780598</v>
      </c>
      <c r="V168" s="27">
        <v>1.4782210962298401</v>
      </c>
      <c r="W168" s="27">
        <v>1328.4</v>
      </c>
      <c r="X168" s="27">
        <v>2795.52</v>
      </c>
      <c r="Y168" s="27">
        <v>37895.906720999999</v>
      </c>
      <c r="Z168" s="27">
        <v>0.59562886000000004</v>
      </c>
      <c r="AA168" s="27">
        <v>11.479747659999999</v>
      </c>
      <c r="AB168" s="28">
        <v>272.51273162000001</v>
      </c>
      <c r="AC168" s="28">
        <v>414.47025807</v>
      </c>
      <c r="AD168" s="28">
        <v>21.177309019999999</v>
      </c>
    </row>
    <row r="169" spans="3:30" ht="14.25">
      <c r="C169">
        <f t="shared" si="6"/>
        <v>7</v>
      </c>
      <c r="D169">
        <f t="shared" si="7"/>
        <v>2017</v>
      </c>
      <c r="E169" s="15">
        <f t="shared" si="8"/>
        <v>42917</v>
      </c>
      <c r="G169" s="27">
        <v>16750.169999999998</v>
      </c>
      <c r="H169" s="27">
        <v>283.23</v>
      </c>
      <c r="I169" s="27">
        <v>1141.0820000000001</v>
      </c>
      <c r="J169" s="27">
        <v>641.57100000000003</v>
      </c>
      <c r="K169" s="27">
        <v>499.51100000000002</v>
      </c>
      <c r="L169" s="27">
        <v>3.2493736842105299</v>
      </c>
      <c r="M169" s="27">
        <v>3.2489210526315802</v>
      </c>
      <c r="N169" s="27">
        <v>3.25196052631579</v>
      </c>
      <c r="O169" s="27">
        <v>187.84986915405901</v>
      </c>
      <c r="P169" s="27">
        <v>12.567236967697299</v>
      </c>
      <c r="Q169" s="27">
        <v>98.009867822240807</v>
      </c>
      <c r="R169" s="27">
        <v>351.05696466133003</v>
      </c>
      <c r="S169" s="27">
        <v>2.85143330554927</v>
      </c>
      <c r="T169" s="27">
        <v>23.272869931974402</v>
      </c>
      <c r="U169" s="27">
        <v>748.30673406139601</v>
      </c>
      <c r="V169" s="27">
        <v>1.5485329269479</v>
      </c>
      <c r="W169" s="27">
        <v>1423.1790000000001</v>
      </c>
      <c r="X169" s="27">
        <v>2714.2979999999998</v>
      </c>
      <c r="Y169" s="27">
        <v>35982.970553599996</v>
      </c>
      <c r="Z169" s="27">
        <v>0.88823618999999998</v>
      </c>
      <c r="AA169" s="27">
        <v>9.5319633899999996</v>
      </c>
      <c r="AB169" s="28">
        <v>159.06412739000001</v>
      </c>
      <c r="AC169" s="28">
        <v>322.26775735000001</v>
      </c>
      <c r="AD169" s="28">
        <v>18.735146539999999</v>
      </c>
    </row>
    <row r="170" spans="3:30" ht="14.25">
      <c r="C170">
        <f t="shared" si="6"/>
        <v>8</v>
      </c>
      <c r="D170">
        <f t="shared" si="7"/>
        <v>2017</v>
      </c>
      <c r="E170" s="15">
        <f t="shared" si="8"/>
        <v>42948</v>
      </c>
      <c r="G170" s="27">
        <v>17616.439999999999</v>
      </c>
      <c r="H170" s="27">
        <v>297.41000000000003</v>
      </c>
      <c r="I170" s="27">
        <v>1400.52</v>
      </c>
      <c r="J170" s="27">
        <v>909.16300000000001</v>
      </c>
      <c r="K170" s="27">
        <v>491.35700000000003</v>
      </c>
      <c r="L170" s="27">
        <v>3.2415590909090901</v>
      </c>
      <c r="M170" s="27">
        <v>3.24143181818182</v>
      </c>
      <c r="N170" s="27">
        <v>3.2443901515151499</v>
      </c>
      <c r="O170" s="27">
        <v>190.91317375103401</v>
      </c>
      <c r="P170" s="27">
        <v>13.2614607663028</v>
      </c>
      <c r="Q170" s="27">
        <v>106.01926928317501</v>
      </c>
      <c r="R170" s="27">
        <v>352.32066765057903</v>
      </c>
      <c r="S170" s="27">
        <v>2.4495442562355998</v>
      </c>
      <c r="T170" s="27">
        <v>23.527905157705199</v>
      </c>
      <c r="U170" s="27">
        <v>727.842218071498</v>
      </c>
      <c r="V170" s="27">
        <v>1.50004769037355</v>
      </c>
      <c r="W170" s="27">
        <v>1528.796</v>
      </c>
      <c r="X170" s="27">
        <v>2977.4879999999998</v>
      </c>
      <c r="Y170" s="27">
        <v>42496.335696599999</v>
      </c>
      <c r="Z170" s="27">
        <v>0.87817853000000001</v>
      </c>
      <c r="AA170" s="27">
        <v>15.01889291</v>
      </c>
      <c r="AB170" s="28">
        <v>223.74483126999999</v>
      </c>
      <c r="AC170" s="28">
        <v>417.98459052999999</v>
      </c>
      <c r="AD170" s="28">
        <v>42.320172319999998</v>
      </c>
    </row>
    <row r="171" spans="3:30" ht="14.25">
      <c r="C171">
        <f t="shared" si="6"/>
        <v>9</v>
      </c>
      <c r="D171">
        <f t="shared" si="7"/>
        <v>2017</v>
      </c>
      <c r="E171" s="15">
        <f t="shared" si="8"/>
        <v>42979</v>
      </c>
      <c r="G171" s="27">
        <v>18087.419999999998</v>
      </c>
      <c r="H171" s="27">
        <v>293.76</v>
      </c>
      <c r="I171" s="27">
        <v>1794.6072710000001</v>
      </c>
      <c r="J171" s="27">
        <v>1366.861265</v>
      </c>
      <c r="K171" s="27">
        <v>427.74600599999798</v>
      </c>
      <c r="L171" s="27">
        <v>3.24652380952381</v>
      </c>
      <c r="M171" s="27">
        <v>3.24616666666667</v>
      </c>
      <c r="N171" s="27">
        <v>3.2460992063492098</v>
      </c>
      <c r="O171" s="27">
        <v>191.02730186232199</v>
      </c>
      <c r="P171" s="27">
        <v>12.8332563175479</v>
      </c>
      <c r="Q171" s="27">
        <v>115.592491112223</v>
      </c>
      <c r="R171" s="27">
        <v>354.60335819150401</v>
      </c>
      <c r="S171" s="27">
        <v>2.51521417661339</v>
      </c>
      <c r="T171" s="27">
        <v>24.2036999785891</v>
      </c>
      <c r="U171" s="27">
        <v>717.83745001551995</v>
      </c>
      <c r="V171" s="27">
        <v>1.16087238602654</v>
      </c>
      <c r="W171" s="27">
        <v>1298.6099999999999</v>
      </c>
      <c r="X171" s="27">
        <v>2416.14</v>
      </c>
      <c r="Y171" s="27">
        <v>38201.870712000004</v>
      </c>
      <c r="Z171" s="27">
        <v>1.0118332999999999</v>
      </c>
      <c r="AA171" s="27">
        <v>17.227506760000001</v>
      </c>
      <c r="AB171" s="28">
        <v>366.04478062999999</v>
      </c>
      <c r="AC171" s="28">
        <v>477.55214598999999</v>
      </c>
      <c r="AD171" s="28">
        <v>22.127374660000001</v>
      </c>
    </row>
    <row r="172" spans="3:30" ht="14.25">
      <c r="C172">
        <f t="shared" si="6"/>
        <v>10</v>
      </c>
      <c r="D172">
        <f t="shared" si="7"/>
        <v>2017</v>
      </c>
      <c r="E172" s="15">
        <f t="shared" si="8"/>
        <v>43009</v>
      </c>
      <c r="G172" s="27">
        <v>19874.12</v>
      </c>
      <c r="H172" s="27">
        <v>345.74</v>
      </c>
      <c r="I172" s="27">
        <v>5550.8475079999998</v>
      </c>
      <c r="J172" s="27">
        <v>5112.1186180000004</v>
      </c>
      <c r="K172" s="27">
        <v>438.72888999999901</v>
      </c>
      <c r="L172" s="27">
        <v>3.25129545454545</v>
      </c>
      <c r="M172" s="27">
        <v>3.2510454545454501</v>
      </c>
      <c r="N172" s="27">
        <v>3.2531818181818202</v>
      </c>
      <c r="O172" s="27">
        <v>195.57278484260399</v>
      </c>
      <c r="P172" s="27">
        <v>12.993644971759799</v>
      </c>
      <c r="Q172" s="27">
        <v>107.990955083816</v>
      </c>
      <c r="R172" s="27">
        <v>343.69473509531599</v>
      </c>
      <c r="S172" s="27">
        <v>2.2346205062864701</v>
      </c>
      <c r="T172" s="27">
        <v>23.861568925514899</v>
      </c>
      <c r="U172" s="27">
        <v>276.26713835035503</v>
      </c>
      <c r="V172" s="27">
        <v>1.27800385844828</v>
      </c>
      <c r="W172" s="27">
        <v>1262.8779999999999</v>
      </c>
      <c r="X172" s="27">
        <v>2816.567</v>
      </c>
      <c r="Y172" s="27">
        <v>41678.238256600001</v>
      </c>
      <c r="Z172" s="27">
        <v>0.84278415000000095</v>
      </c>
      <c r="AA172" s="27">
        <v>13.32175563</v>
      </c>
      <c r="AB172" s="28">
        <v>245.23457137</v>
      </c>
      <c r="AC172" s="28">
        <v>390.88884790999998</v>
      </c>
      <c r="AD172" s="28">
        <v>25.749785280000001</v>
      </c>
    </row>
    <row r="173" spans="3:30" ht="14.25">
      <c r="C173">
        <f t="shared" si="6"/>
        <v>11</v>
      </c>
      <c r="D173">
        <f t="shared" si="7"/>
        <v>2017</v>
      </c>
      <c r="E173" s="15">
        <f t="shared" si="8"/>
        <v>43040</v>
      </c>
      <c r="G173" s="27">
        <v>19722.18</v>
      </c>
      <c r="H173" s="27">
        <v>337.11</v>
      </c>
      <c r="I173" s="27">
        <v>4824.7548649999999</v>
      </c>
      <c r="J173" s="27">
        <v>4377.77194099999</v>
      </c>
      <c r="K173" s="27">
        <v>446.98292400000099</v>
      </c>
      <c r="L173" s="27">
        <v>3.24079047619048</v>
      </c>
      <c r="M173" s="27">
        <v>3.2405238095238098</v>
      </c>
      <c r="N173" s="27">
        <v>3.2433373015872999</v>
      </c>
      <c r="O173" s="27">
        <v>188.78458012881799</v>
      </c>
      <c r="P173" s="27">
        <v>12.3084270171765</v>
      </c>
      <c r="Q173" s="27">
        <v>118.263240722487</v>
      </c>
      <c r="R173" s="27">
        <v>334.55354332574097</v>
      </c>
      <c r="S173" s="27">
        <v>2.2225461561958499</v>
      </c>
      <c r="T173" s="27">
        <v>25.2545651317809</v>
      </c>
      <c r="U173" s="27">
        <v>901.25283046947197</v>
      </c>
      <c r="V173" s="27">
        <v>1.1806357917413499</v>
      </c>
      <c r="W173" s="27">
        <v>1301.43</v>
      </c>
      <c r="X173" s="27">
        <v>2729.88</v>
      </c>
      <c r="Y173" s="27">
        <v>41327.373501000002</v>
      </c>
      <c r="Z173" s="27">
        <v>0.46466194999999999</v>
      </c>
      <c r="AA173" s="27">
        <v>10.52008545</v>
      </c>
      <c r="AB173" s="28">
        <v>327.84844147000001</v>
      </c>
      <c r="AC173" s="28">
        <v>414.57294198</v>
      </c>
      <c r="AD173" s="28">
        <v>29.378323980000001</v>
      </c>
    </row>
    <row r="174" spans="3:30" ht="14.25">
      <c r="C174">
        <f t="shared" si="6"/>
        <v>12</v>
      </c>
      <c r="D174">
        <f t="shared" si="7"/>
        <v>2017</v>
      </c>
      <c r="E174" s="15">
        <f t="shared" si="8"/>
        <v>43070</v>
      </c>
      <c r="G174" s="27">
        <v>19974.38</v>
      </c>
      <c r="H174" s="27">
        <v>355.48</v>
      </c>
      <c r="I174" s="27">
        <v>1850.943</v>
      </c>
      <c r="J174" s="27">
        <v>1341.5530000000001</v>
      </c>
      <c r="K174" s="27">
        <v>509.39</v>
      </c>
      <c r="L174" s="27">
        <v>3.2465000000000002</v>
      </c>
      <c r="M174" s="27">
        <v>3.2461842105263199</v>
      </c>
      <c r="N174" s="27">
        <v>3.24775877192983</v>
      </c>
      <c r="O174" s="27">
        <v>205.80429362881799</v>
      </c>
      <c r="P174" s="27">
        <v>12.8103473832125</v>
      </c>
      <c r="Q174" s="27">
        <v>106.67734867212501</v>
      </c>
      <c r="R174" s="27">
        <v>363.77815968863001</v>
      </c>
      <c r="S174" s="27">
        <v>2.5175247718154301</v>
      </c>
      <c r="T174" s="27">
        <v>24.3350474903432</v>
      </c>
      <c r="U174" s="27">
        <v>852.39601001603899</v>
      </c>
      <c r="V174" s="27">
        <v>1.1349986947616599</v>
      </c>
      <c r="W174" s="27">
        <v>1494.0450000000001</v>
      </c>
      <c r="X174" s="27">
        <v>2887.0610000000001</v>
      </c>
      <c r="Y174" s="27">
        <v>40948.828338400002</v>
      </c>
      <c r="Z174" s="27">
        <v>0.71671879999999999</v>
      </c>
      <c r="AA174" s="27">
        <v>11.605960319999999</v>
      </c>
      <c r="AB174" s="28">
        <v>429.81064130999999</v>
      </c>
      <c r="AC174" s="28">
        <v>451.86049886000001</v>
      </c>
      <c r="AD174" s="28">
        <v>25.317783609999999</v>
      </c>
    </row>
    <row r="175" spans="3:30" ht="14.25">
      <c r="C175">
        <f t="shared" si="6"/>
        <v>1</v>
      </c>
      <c r="D175">
        <f t="shared" si="7"/>
        <v>2018</v>
      </c>
      <c r="E175" s="15">
        <f t="shared" si="8"/>
        <v>43101</v>
      </c>
      <c r="G175" s="27">
        <v>21068.89</v>
      </c>
      <c r="H175" s="27">
        <v>370.97</v>
      </c>
      <c r="I175" s="27">
        <v>2327.1570000000002</v>
      </c>
      <c r="J175" s="27">
        <v>1623.056</v>
      </c>
      <c r="K175" s="27">
        <v>704.101</v>
      </c>
      <c r="L175" s="27">
        <v>3.2149095238095202</v>
      </c>
      <c r="M175" s="27">
        <v>3.2151666666666698</v>
      </c>
      <c r="N175" s="27">
        <v>3.2247170634920601</v>
      </c>
      <c r="O175" s="27">
        <v>171.43432215366599</v>
      </c>
      <c r="P175" s="27">
        <v>11.0872053445005</v>
      </c>
      <c r="Q175" s="27">
        <v>93.947105016619602</v>
      </c>
      <c r="R175" s="27">
        <v>304.312990478877</v>
      </c>
      <c r="S175" s="27">
        <v>2.13175049179595</v>
      </c>
      <c r="T175" s="27">
        <v>20.286044131528701</v>
      </c>
      <c r="U175" s="27">
        <v>985.95536176637904</v>
      </c>
      <c r="V175" s="27">
        <v>1.14176629189227</v>
      </c>
      <c r="W175" s="27">
        <v>1508.925</v>
      </c>
      <c r="X175" s="27">
        <v>2780.7</v>
      </c>
      <c r="Y175" s="27">
        <v>35319.117845100001</v>
      </c>
      <c r="Z175" s="27">
        <v>0.46964067999999998</v>
      </c>
      <c r="AA175" s="27">
        <v>13.83085063</v>
      </c>
      <c r="AB175" s="28">
        <v>295.17673407000001</v>
      </c>
      <c r="AC175" s="28">
        <v>416.91302622000001</v>
      </c>
      <c r="AD175" s="28">
        <v>24.761169509999998</v>
      </c>
    </row>
    <row r="176" spans="3:30" ht="14.25">
      <c r="C176">
        <f t="shared" si="6"/>
        <v>2</v>
      </c>
      <c r="D176">
        <f t="shared" si="7"/>
        <v>2018</v>
      </c>
      <c r="E176" s="15">
        <f t="shared" si="8"/>
        <v>43132</v>
      </c>
      <c r="G176" s="27">
        <v>20831.78</v>
      </c>
      <c r="H176" s="27">
        <v>383.24</v>
      </c>
      <c r="I176" s="27">
        <v>1550.9970000000001</v>
      </c>
      <c r="J176" s="27">
        <v>879.59299999999996</v>
      </c>
      <c r="K176" s="27">
        <v>671.404</v>
      </c>
      <c r="L176" s="27">
        <v>3.2488100000000002</v>
      </c>
      <c r="M176" s="27">
        <v>3.2483749999999998</v>
      </c>
      <c r="N176" s="27">
        <v>3.2429375</v>
      </c>
      <c r="O176" s="27">
        <v>162.95782217463301</v>
      </c>
      <c r="P176" s="27">
        <v>10.2088583298854</v>
      </c>
      <c r="Q176" s="27">
        <v>100.735050084807</v>
      </c>
      <c r="R176" s="27">
        <v>322.25476177255501</v>
      </c>
      <c r="S176" s="27">
        <v>1.9026009271142901</v>
      </c>
      <c r="T176" s="27">
        <v>21.091352439732599</v>
      </c>
      <c r="U176" s="27">
        <v>942.04186349420797</v>
      </c>
      <c r="V176" s="27">
        <v>1.15293528786156</v>
      </c>
      <c r="W176" s="27">
        <v>1407.4480000000001</v>
      </c>
      <c r="X176" s="27">
        <v>1440.124</v>
      </c>
      <c r="Y176" s="27">
        <v>23780.381760799999</v>
      </c>
      <c r="Z176" s="27">
        <v>0.61662815000000004</v>
      </c>
      <c r="AA176" s="27">
        <v>12.17573325</v>
      </c>
      <c r="AB176" s="28">
        <v>260.34613854999998</v>
      </c>
      <c r="AC176" s="28">
        <v>305.82998321000002</v>
      </c>
      <c r="AD176" s="28">
        <v>20.200526329999999</v>
      </c>
    </row>
    <row r="177" spans="3:30" ht="14.25">
      <c r="C177">
        <f t="shared" si="6"/>
        <v>3</v>
      </c>
      <c r="D177">
        <f t="shared" si="7"/>
        <v>2018</v>
      </c>
      <c r="E177" s="15">
        <f t="shared" si="8"/>
        <v>43160</v>
      </c>
      <c r="G177" s="27">
        <v>20558.84</v>
      </c>
      <c r="H177" s="27">
        <v>362.09</v>
      </c>
      <c r="I177" s="27">
        <v>1745.5070000000001</v>
      </c>
      <c r="J177" s="27">
        <v>904.99599999999998</v>
      </c>
      <c r="K177" s="27">
        <v>840.51099999999997</v>
      </c>
      <c r="L177" s="27">
        <v>3.2522549999999999</v>
      </c>
      <c r="M177" s="27">
        <v>3.2519</v>
      </c>
      <c r="N177" s="27">
        <v>3.2547375000000001</v>
      </c>
      <c r="O177" s="27">
        <v>182.535317386439</v>
      </c>
      <c r="P177" s="27">
        <v>10.5730472504183</v>
      </c>
      <c r="Q177" s="27">
        <v>101.110050764142</v>
      </c>
      <c r="R177" s="27">
        <v>326.68157869890302</v>
      </c>
      <c r="S177" s="27">
        <v>2.3829970398570399</v>
      </c>
      <c r="T177" s="27">
        <v>21.274483126317602</v>
      </c>
      <c r="U177" s="27">
        <v>900.04644485152596</v>
      </c>
      <c r="V177" s="27">
        <v>1.2350763807293601</v>
      </c>
      <c r="W177" s="27">
        <v>1611.318</v>
      </c>
      <c r="X177" s="27">
        <v>2799.6410000000001</v>
      </c>
      <c r="Y177" s="27">
        <v>36064.201183500001</v>
      </c>
      <c r="Z177" s="27">
        <v>0.76986686000000004</v>
      </c>
      <c r="AA177" s="27">
        <v>12.43355659</v>
      </c>
      <c r="AB177" s="28">
        <v>347.56470439999998</v>
      </c>
      <c r="AC177" s="28">
        <v>475.10521689000001</v>
      </c>
      <c r="AD177" s="28">
        <v>20.878794589999998</v>
      </c>
    </row>
    <row r="178" spans="3:30" ht="14.25">
      <c r="C178">
        <f t="shared" si="6"/>
        <v>4</v>
      </c>
      <c r="D178">
        <f t="shared" si="7"/>
        <v>2018</v>
      </c>
      <c r="E178" s="15">
        <f t="shared" si="8"/>
        <v>43191</v>
      </c>
      <c r="G178" s="27">
        <v>21428.86</v>
      </c>
      <c r="H178" s="27">
        <v>372.31</v>
      </c>
      <c r="I178" s="27">
        <v>1623.6310000000001</v>
      </c>
      <c r="J178" s="27">
        <v>990.33600000000001</v>
      </c>
      <c r="K178" s="27">
        <v>633.29499999999996</v>
      </c>
      <c r="L178" s="27">
        <v>3.2306849999999998</v>
      </c>
      <c r="M178" s="27">
        <v>3.2306249999999999</v>
      </c>
      <c r="N178" s="27">
        <v>3.2337208333333298</v>
      </c>
      <c r="O178" s="27">
        <v>168.61749285597801</v>
      </c>
      <c r="P178" s="27">
        <v>10.8483039951688</v>
      </c>
      <c r="Q178" s="27">
        <v>115.390067689877</v>
      </c>
      <c r="R178" s="27">
        <v>317.38863314404102</v>
      </c>
      <c r="S178" s="27">
        <v>2.01625999185431</v>
      </c>
      <c r="T178" s="27">
        <v>20.726369217642102</v>
      </c>
      <c r="U178" s="27">
        <v>769.94527430330595</v>
      </c>
      <c r="V178" s="27">
        <v>1.3379776292344501</v>
      </c>
      <c r="W178" s="27">
        <v>1498.92</v>
      </c>
      <c r="X178" s="27">
        <v>2836.11</v>
      </c>
      <c r="Y178" s="27">
        <v>36542.381657999998</v>
      </c>
      <c r="Z178" s="27">
        <v>0.73176693000000004</v>
      </c>
      <c r="AA178" s="27">
        <v>15.79070179</v>
      </c>
      <c r="AB178" s="28">
        <v>331.61570038000002</v>
      </c>
      <c r="AC178" s="28">
        <v>370.55862327</v>
      </c>
      <c r="AD178" s="28">
        <v>41.869507489999997</v>
      </c>
    </row>
    <row r="179" spans="3:30" ht="14.25">
      <c r="C179">
        <f t="shared" si="6"/>
        <v>5</v>
      </c>
      <c r="D179">
        <f t="shared" si="7"/>
        <v>2018</v>
      </c>
      <c r="E179" s="15">
        <f t="shared" si="8"/>
        <v>43221</v>
      </c>
      <c r="G179" s="27">
        <v>20814.29</v>
      </c>
      <c r="H179" s="27">
        <v>351.13</v>
      </c>
      <c r="I179" s="27">
        <v>2967.0790000000002</v>
      </c>
      <c r="J179" s="27">
        <v>2320.7080000000001</v>
      </c>
      <c r="K179" s="27">
        <v>646.37099999999998</v>
      </c>
      <c r="L179" s="27">
        <v>3.2741090909090902</v>
      </c>
      <c r="M179" s="27">
        <v>3.2736136363636401</v>
      </c>
      <c r="N179" s="27">
        <v>3.2705037878787899</v>
      </c>
      <c r="O179" s="27">
        <v>194.94198403360099</v>
      </c>
      <c r="P179" s="27">
        <v>11.9497327252083</v>
      </c>
      <c r="Q179" s="27">
        <v>117.309199365899</v>
      </c>
      <c r="R179" s="27">
        <v>338.17095096947298</v>
      </c>
      <c r="S179" s="27">
        <v>1.95836113132336</v>
      </c>
      <c r="T179" s="27">
        <v>21.2466593574851</v>
      </c>
      <c r="U179" s="27">
        <v>816.64700489338804</v>
      </c>
      <c r="V179" s="27">
        <v>1.41778953451922</v>
      </c>
      <c r="W179" s="27">
        <v>1618.231</v>
      </c>
      <c r="X179" s="27">
        <v>2931.453</v>
      </c>
      <c r="Y179" s="27">
        <v>40167.879636799997</v>
      </c>
      <c r="Z179" s="27">
        <v>1.1120257099999999</v>
      </c>
      <c r="AA179" s="27">
        <v>15.61072032</v>
      </c>
      <c r="AB179" s="28">
        <v>353.26547006999999</v>
      </c>
      <c r="AC179" s="28">
        <v>407.24655288000002</v>
      </c>
      <c r="AD179" s="28">
        <v>20.197722509999998</v>
      </c>
    </row>
    <row r="180" spans="3:30" ht="14.25">
      <c r="C180">
        <f t="shared" si="6"/>
        <v>6</v>
      </c>
      <c r="D180">
        <f t="shared" si="7"/>
        <v>2018</v>
      </c>
      <c r="E180" s="15">
        <f t="shared" si="8"/>
        <v>43252</v>
      </c>
      <c r="G180" s="27">
        <v>19800.259999999998</v>
      </c>
      <c r="H180" s="27">
        <v>317.89</v>
      </c>
      <c r="I180" s="27">
        <v>1630.4259999999999</v>
      </c>
      <c r="J180" s="27">
        <v>924.58799999999997</v>
      </c>
      <c r="K180" s="27">
        <v>705.83799999999997</v>
      </c>
      <c r="L180" s="27">
        <v>3.2713450000000002</v>
      </c>
      <c r="M180" s="27">
        <v>3.27095</v>
      </c>
      <c r="N180" s="27">
        <v>3.2718208333333298</v>
      </c>
      <c r="O180" s="27">
        <v>188.09229965433499</v>
      </c>
      <c r="P180" s="27">
        <v>11.771688611560799</v>
      </c>
      <c r="Q180" s="27">
        <v>105.720307133172</v>
      </c>
      <c r="R180" s="27">
        <v>331.90808061608999</v>
      </c>
      <c r="S180" s="27">
        <v>2.1543717302158498</v>
      </c>
      <c r="T180" s="27">
        <v>21.773463985281001</v>
      </c>
      <c r="U180" s="27">
        <v>615.83015062789696</v>
      </c>
      <c r="V180" s="27">
        <v>1.4313319432182301</v>
      </c>
      <c r="W180" s="27">
        <v>1245.78</v>
      </c>
      <c r="X180" s="27">
        <v>2878.47</v>
      </c>
      <c r="Y180" s="27">
        <v>42104.537714999999</v>
      </c>
      <c r="Z180" s="27">
        <v>1.27328507</v>
      </c>
      <c r="AA180" s="27">
        <v>13.58408318</v>
      </c>
      <c r="AB180" s="28">
        <v>329.12882860000002</v>
      </c>
      <c r="AC180" s="28">
        <v>467.27114153000002</v>
      </c>
      <c r="AD180" s="28">
        <v>30.16892077</v>
      </c>
    </row>
    <row r="181" spans="3:30" ht="14.25">
      <c r="C181">
        <f t="shared" si="6"/>
        <v>7</v>
      </c>
      <c r="D181">
        <f t="shared" si="7"/>
        <v>2018</v>
      </c>
      <c r="E181" s="15">
        <f t="shared" si="8"/>
        <v>43282</v>
      </c>
      <c r="G181" s="27">
        <v>20485.72</v>
      </c>
      <c r="H181" s="27">
        <v>329.95</v>
      </c>
      <c r="I181" s="27">
        <v>1289.1010000000001</v>
      </c>
      <c r="J181" s="27">
        <v>646.81600000000003</v>
      </c>
      <c r="K181" s="27">
        <v>642.28499999999997</v>
      </c>
      <c r="L181" s="27">
        <v>3.27722380952381</v>
      </c>
      <c r="M181" s="27">
        <v>3.2765952380952399</v>
      </c>
      <c r="N181" s="27">
        <v>3.2799484126984102</v>
      </c>
      <c r="O181" s="27">
        <v>177.373048940823</v>
      </c>
      <c r="P181" s="27">
        <v>11.9347783915247</v>
      </c>
      <c r="Q181" s="27">
        <v>106.133147369611</v>
      </c>
      <c r="R181" s="27">
        <v>351.75559652762598</v>
      </c>
      <c r="S181" s="27">
        <v>1.8791115136536201</v>
      </c>
      <c r="T181" s="27">
        <v>24.325812295535702</v>
      </c>
      <c r="U181" s="27">
        <v>687.59980834584906</v>
      </c>
      <c r="V181" s="27">
        <v>1.41051739513455</v>
      </c>
      <c r="W181" s="27">
        <v>1329.249</v>
      </c>
      <c r="X181" s="27">
        <v>2526.5309999999999</v>
      </c>
      <c r="Y181" s="27">
        <v>40322.6054325</v>
      </c>
      <c r="Z181" s="27">
        <v>0.79136068000000004</v>
      </c>
      <c r="AA181" s="27">
        <v>8.4359317899999908</v>
      </c>
      <c r="AB181" s="28">
        <v>327.73979881000002</v>
      </c>
      <c r="AC181" s="28">
        <v>354.88933710999999</v>
      </c>
      <c r="AD181" s="28">
        <v>12.315408420000001</v>
      </c>
    </row>
    <row r="182" spans="3:30" ht="14.25">
      <c r="C182">
        <f t="shared" si="6"/>
        <v>8</v>
      </c>
      <c r="D182">
        <f t="shared" si="7"/>
        <v>2018</v>
      </c>
      <c r="E182" s="15">
        <f t="shared" si="8"/>
        <v>43313</v>
      </c>
      <c r="G182" s="27">
        <v>19443.11</v>
      </c>
      <c r="H182" s="27">
        <v>302.47000000000003</v>
      </c>
      <c r="I182" s="27">
        <v>1406.427465</v>
      </c>
      <c r="J182" s="27">
        <v>657.82305100000099</v>
      </c>
      <c r="K182" s="27">
        <v>748.60441399999797</v>
      </c>
      <c r="L182" s="27">
        <v>3.28871904761905</v>
      </c>
      <c r="M182" s="27">
        <v>3.2880714285714299</v>
      </c>
      <c r="N182" s="27">
        <v>3.2908496031746002</v>
      </c>
      <c r="O182" s="27">
        <v>188.32925215112701</v>
      </c>
      <c r="P182" s="27">
        <v>12.0628097178543</v>
      </c>
      <c r="Q182" s="27">
        <v>116.454117093222</v>
      </c>
      <c r="R182" s="27">
        <v>342.431642425657</v>
      </c>
      <c r="S182" s="27">
        <v>2.48186178650404</v>
      </c>
      <c r="T182" s="27">
        <v>24.667120044075801</v>
      </c>
      <c r="U182" s="27">
        <v>981.56778268562198</v>
      </c>
      <c r="V182" s="27">
        <v>1.41852036349758</v>
      </c>
      <c r="W182" s="27">
        <v>1368.1849999999999</v>
      </c>
      <c r="X182" s="27">
        <v>1985.116</v>
      </c>
      <c r="Y182" s="27">
        <v>29569.953684700002</v>
      </c>
      <c r="Z182" s="27">
        <v>1.74243521</v>
      </c>
      <c r="AA182" s="27">
        <v>10.738845570000001</v>
      </c>
      <c r="AB182" s="28">
        <v>281.45411662999999</v>
      </c>
      <c r="AC182" s="28">
        <v>385.83135340000001</v>
      </c>
      <c r="AD182" s="28">
        <v>28.247533270000002</v>
      </c>
    </row>
    <row r="183" spans="3:30" ht="14.25">
      <c r="C183">
        <f t="shared" si="6"/>
        <v>9</v>
      </c>
      <c r="D183">
        <f t="shared" si="7"/>
        <v>2018</v>
      </c>
      <c r="E183" s="15">
        <f t="shared" si="8"/>
        <v>43344</v>
      </c>
      <c r="G183" s="27">
        <v>19564.07</v>
      </c>
      <c r="H183" s="27">
        <v>308.52999999999997</v>
      </c>
      <c r="I183" s="27">
        <v>1152.404509</v>
      </c>
      <c r="J183" s="27">
        <v>768.49471000000199</v>
      </c>
      <c r="K183" s="27">
        <v>383.90979899999797</v>
      </c>
      <c r="L183" s="27">
        <v>3.3118099999999999</v>
      </c>
      <c r="M183" s="27">
        <v>3.3113250000000001</v>
      </c>
      <c r="N183" s="27">
        <v>3.3145583333333302</v>
      </c>
      <c r="O183" s="27">
        <v>191.542265523895</v>
      </c>
      <c r="P183" s="27">
        <v>11.3573759423856</v>
      </c>
      <c r="Q183" s="27">
        <v>102.43704366774899</v>
      </c>
      <c r="R183" s="27">
        <v>330.26660015277099</v>
      </c>
      <c r="S183" s="27">
        <v>2.92566615329459</v>
      </c>
      <c r="T183" s="27">
        <v>22.882189077914699</v>
      </c>
      <c r="U183" s="27">
        <v>908.39320798440394</v>
      </c>
      <c r="V183" s="27">
        <v>1.4095464614633</v>
      </c>
      <c r="W183" s="27">
        <v>1560.84</v>
      </c>
      <c r="X183" s="27">
        <v>2765.1</v>
      </c>
      <c r="Y183" s="27">
        <v>42977.050899000002</v>
      </c>
      <c r="Z183" s="27">
        <v>1.6441635100000001</v>
      </c>
      <c r="AA183" s="27">
        <v>5.6952281600000001</v>
      </c>
      <c r="AB183" s="28">
        <v>247.3642686</v>
      </c>
      <c r="AC183" s="28">
        <v>393.66051055999998</v>
      </c>
      <c r="AD183" s="28">
        <v>25.770909939999999</v>
      </c>
    </row>
    <row r="184" spans="3:30" ht="14.25">
      <c r="C184">
        <f t="shared" si="6"/>
        <v>10</v>
      </c>
      <c r="D184">
        <f t="shared" si="7"/>
        <v>2018</v>
      </c>
      <c r="E184" s="15">
        <f t="shared" si="8"/>
        <v>43374</v>
      </c>
      <c r="G184" s="27">
        <v>18909.400000000001</v>
      </c>
      <c r="H184" s="27">
        <v>286.73</v>
      </c>
      <c r="I184" s="27">
        <v>1322.6444369999999</v>
      </c>
      <c r="J184" s="27">
        <v>922.89273900000103</v>
      </c>
      <c r="K184" s="27">
        <v>399.75169800000202</v>
      </c>
      <c r="L184" s="27">
        <v>3.33476818181818</v>
      </c>
      <c r="M184" s="27">
        <v>3.3339090909090898</v>
      </c>
      <c r="N184" s="27">
        <v>3.3327007575757599</v>
      </c>
      <c r="O184" s="27">
        <v>187.303480834677</v>
      </c>
      <c r="P184" s="27">
        <v>11.919654950984899</v>
      </c>
      <c r="Q184" s="27">
        <v>99.510410418924906</v>
      </c>
      <c r="R184" s="27">
        <v>312.404454634366</v>
      </c>
      <c r="S184" s="27">
        <v>2.69475294093139</v>
      </c>
      <c r="T184" s="27">
        <v>21.845078819788299</v>
      </c>
      <c r="U184" s="27">
        <v>460.68693863615403</v>
      </c>
      <c r="V184" s="27">
        <v>1.3471122024119799</v>
      </c>
      <c r="W184" s="27">
        <v>1734.3879999999999</v>
      </c>
      <c r="X184" s="27">
        <v>2573.4650000000001</v>
      </c>
      <c r="Y184" s="27">
        <v>37374.921988800001</v>
      </c>
      <c r="Z184" s="27">
        <v>1.4360502500000001</v>
      </c>
      <c r="AA184" s="27">
        <v>11.09954123</v>
      </c>
      <c r="AB184" s="28">
        <v>243.36635018999999</v>
      </c>
      <c r="AC184" s="28">
        <v>303.87277032999998</v>
      </c>
      <c r="AD184" s="28">
        <v>36.311780149999997</v>
      </c>
    </row>
    <row r="185" spans="3:30" ht="14.25">
      <c r="C185">
        <f t="shared" si="6"/>
        <v>11</v>
      </c>
      <c r="D185">
        <f t="shared" si="7"/>
        <v>2018</v>
      </c>
      <c r="E185" s="15">
        <f t="shared" si="8"/>
        <v>43405</v>
      </c>
      <c r="G185" s="27">
        <v>19180.97</v>
      </c>
      <c r="H185" s="27">
        <v>282.52999999999997</v>
      </c>
      <c r="I185" s="27">
        <v>1780.2175199999999</v>
      </c>
      <c r="J185" s="27">
        <v>1454.262375</v>
      </c>
      <c r="K185" s="27">
        <v>325.95514500000002</v>
      </c>
      <c r="L185" s="27">
        <v>3.3756499999999998</v>
      </c>
      <c r="M185" s="27">
        <v>3.3746749999999999</v>
      </c>
      <c r="N185" s="27">
        <v>3.3793250000000001</v>
      </c>
      <c r="O185" s="27">
        <v>195.170065654186</v>
      </c>
      <c r="P185" s="27">
        <v>11.1547227544068</v>
      </c>
      <c r="Q185" s="27">
        <v>96.380065983177104</v>
      </c>
      <c r="R185" s="27">
        <v>312.981194309133</v>
      </c>
      <c r="S185" s="27">
        <v>2.0871667679167101</v>
      </c>
      <c r="T185" s="27">
        <v>22.226276904232598</v>
      </c>
      <c r="U185" s="27">
        <v>569.21422229933398</v>
      </c>
      <c r="V185" s="27">
        <v>1.3878839432047201</v>
      </c>
      <c r="W185" s="27">
        <v>1455.3</v>
      </c>
      <c r="X185" s="27">
        <v>2832.3</v>
      </c>
      <c r="Y185" s="27">
        <v>41246.520447000003</v>
      </c>
      <c r="Z185" s="27">
        <v>0.94352457000000101</v>
      </c>
      <c r="AA185" s="27">
        <v>6.90712192999999</v>
      </c>
      <c r="AB185" s="28">
        <v>322.66727435000001</v>
      </c>
      <c r="AC185" s="28">
        <v>414.53408896000002</v>
      </c>
      <c r="AD185" s="28">
        <v>38.162860430000002</v>
      </c>
    </row>
    <row r="186" spans="3:30" ht="14.25">
      <c r="C186">
        <f t="shared" si="6"/>
        <v>12</v>
      </c>
      <c r="D186">
        <f t="shared" si="7"/>
        <v>2018</v>
      </c>
      <c r="E186" s="15">
        <f t="shared" si="8"/>
        <v>43435</v>
      </c>
      <c r="G186" s="27">
        <v>19350.400000000001</v>
      </c>
      <c r="H186" s="27">
        <v>284.83</v>
      </c>
      <c r="I186" s="27">
        <v>1572.9169999999999</v>
      </c>
      <c r="J186" s="27">
        <v>1225.51</v>
      </c>
      <c r="K186" s="27">
        <v>347.40699999999998</v>
      </c>
      <c r="L186" s="27">
        <v>3.3643842105263202</v>
      </c>
      <c r="M186" s="27">
        <v>3.3640263157894701</v>
      </c>
      <c r="N186" s="27">
        <v>3.3676710526315801</v>
      </c>
      <c r="O186" s="27">
        <v>210.38875278261</v>
      </c>
      <c r="P186" s="27">
        <v>11.339105310926801</v>
      </c>
      <c r="Q186" s="27">
        <v>102.600420332445</v>
      </c>
      <c r="R186" s="27">
        <v>320.65330451399097</v>
      </c>
      <c r="S186" s="27">
        <v>2.2972709991415998</v>
      </c>
      <c r="T186" s="27">
        <v>26.437587810999698</v>
      </c>
      <c r="U186" s="27">
        <v>895.94246592265404</v>
      </c>
      <c r="V186" s="27">
        <v>1.47411046565155</v>
      </c>
      <c r="W186" s="27">
        <v>1498.54</v>
      </c>
      <c r="X186" s="27">
        <v>2850.047</v>
      </c>
      <c r="Y186" s="27">
        <v>43774.510045199997</v>
      </c>
      <c r="Z186" s="27">
        <v>1.38262665</v>
      </c>
      <c r="AA186" s="27">
        <v>9.7754730199999997</v>
      </c>
      <c r="AB186" s="28">
        <v>347.69641154999999</v>
      </c>
      <c r="AC186" s="28">
        <v>406.73509876000003</v>
      </c>
      <c r="AD186" s="28">
        <v>28.088888279999999</v>
      </c>
    </row>
    <row r="187" spans="3:30" ht="14.25">
      <c r="C187">
        <f t="shared" si="6"/>
        <v>1</v>
      </c>
      <c r="D187">
        <f t="shared" si="7"/>
        <v>2019</v>
      </c>
      <c r="E187" s="15">
        <f t="shared" si="8"/>
        <v>43466</v>
      </c>
      <c r="G187" s="27">
        <v>20190.87</v>
      </c>
      <c r="H187" s="27">
        <v>286.04000000000002</v>
      </c>
      <c r="I187" s="27">
        <v>1242.896</v>
      </c>
      <c r="J187" s="27">
        <v>1144.789</v>
      </c>
      <c r="K187" s="27">
        <v>98.106999999999999</v>
      </c>
      <c r="L187" s="27">
        <v>3.3438136363636399</v>
      </c>
      <c r="M187" s="27">
        <v>3.3438636363636398</v>
      </c>
      <c r="N187" s="27">
        <v>3.3507083333333298</v>
      </c>
      <c r="O187" s="27">
        <v>182.89637373696601</v>
      </c>
      <c r="P187" s="27">
        <v>10.092977463837199</v>
      </c>
      <c r="Q187" s="27">
        <v>86.673721646991893</v>
      </c>
      <c r="R187" s="27">
        <v>258.97592725320197</v>
      </c>
      <c r="S187" s="27">
        <v>1.92825516150487</v>
      </c>
      <c r="T187" s="27">
        <v>21.4258279778198</v>
      </c>
      <c r="U187" s="27">
        <v>600.445634084532</v>
      </c>
      <c r="V187" s="27">
        <v>1.3745440983997199</v>
      </c>
      <c r="W187" s="27">
        <v>1176.481</v>
      </c>
      <c r="X187" s="27">
        <v>2893.4780000000001</v>
      </c>
      <c r="Y187" s="27">
        <v>40794.345167300002</v>
      </c>
      <c r="Z187" s="27">
        <v>1.3082816100000001</v>
      </c>
      <c r="AA187" s="27">
        <v>9.8422034099999998</v>
      </c>
      <c r="AB187" s="28">
        <v>216.47194069</v>
      </c>
      <c r="AC187" s="28">
        <v>310.92900996999998</v>
      </c>
      <c r="AD187" s="28">
        <v>41.681115949999999</v>
      </c>
    </row>
    <row r="188" spans="3:30" ht="14.25">
      <c r="C188">
        <f t="shared" si="6"/>
        <v>2</v>
      </c>
      <c r="D188">
        <f t="shared" si="7"/>
        <v>2019</v>
      </c>
      <c r="E188" s="15">
        <f t="shared" si="8"/>
        <v>43497</v>
      </c>
      <c r="G188" s="27">
        <v>20614.45</v>
      </c>
      <c r="H188" s="27">
        <v>305.7</v>
      </c>
      <c r="I188" s="27">
        <v>1174.2449999999999</v>
      </c>
      <c r="J188" s="27">
        <v>961.404</v>
      </c>
      <c r="K188" s="27">
        <v>212.84100000000001</v>
      </c>
      <c r="L188" s="27">
        <v>3.3216000000000001</v>
      </c>
      <c r="M188" s="27">
        <v>3.321475</v>
      </c>
      <c r="N188" s="27">
        <v>3.3249124999999999</v>
      </c>
      <c r="O188" s="27">
        <v>160.220047879389</v>
      </c>
      <c r="P188" s="27">
        <v>10.050259995683099</v>
      </c>
      <c r="Q188" s="27">
        <v>91.9330567704571</v>
      </c>
      <c r="R188" s="27">
        <v>265.09519315902901</v>
      </c>
      <c r="S188" s="27">
        <v>1.6302731192586399</v>
      </c>
      <c r="T188" s="27">
        <v>20.6210536412318</v>
      </c>
      <c r="U188" s="27">
        <v>586.32808111024303</v>
      </c>
      <c r="V188" s="27">
        <v>1.4095369893635801</v>
      </c>
      <c r="W188" s="27">
        <v>1319.472</v>
      </c>
      <c r="X188" s="27">
        <v>2670.248</v>
      </c>
      <c r="Y188" s="27">
        <v>35396.461900800001</v>
      </c>
      <c r="Z188" s="27">
        <v>0.89926656000000005</v>
      </c>
      <c r="AA188" s="27">
        <v>8.7775768700000008</v>
      </c>
      <c r="AB188" s="28">
        <v>231.39770419000001</v>
      </c>
      <c r="AC188" s="28">
        <v>386.18579966999999</v>
      </c>
      <c r="AD188" s="28">
        <v>39.057559359999999</v>
      </c>
    </row>
    <row r="189" spans="3:30" ht="14.25">
      <c r="C189">
        <f t="shared" si="6"/>
        <v>3</v>
      </c>
      <c r="D189">
        <f t="shared" si="7"/>
        <v>2019</v>
      </c>
      <c r="E189" s="15">
        <f t="shared" si="8"/>
        <v>43525</v>
      </c>
      <c r="G189" s="27">
        <v>21098.07</v>
      </c>
      <c r="H189" s="27">
        <v>321.76</v>
      </c>
      <c r="I189" s="27">
        <v>1416.548</v>
      </c>
      <c r="J189" s="27">
        <v>928.22199999999998</v>
      </c>
      <c r="K189" s="27">
        <v>488.32600000000002</v>
      </c>
      <c r="L189" s="27">
        <v>3.30431904761905</v>
      </c>
      <c r="M189" s="27">
        <v>3.3046904761904798</v>
      </c>
      <c r="N189" s="27">
        <v>3.3051547619047601</v>
      </c>
      <c r="O189" s="27">
        <v>191.296638133285</v>
      </c>
      <c r="P189" s="27">
        <v>10.689516802963499</v>
      </c>
      <c r="Q189" s="27">
        <v>100.666871006186</v>
      </c>
      <c r="R189" s="27">
        <v>294.970222268187</v>
      </c>
      <c r="S189" s="27">
        <v>1.9308870098591799</v>
      </c>
      <c r="T189" s="27">
        <v>22.758171948341399</v>
      </c>
      <c r="U189" s="27">
        <v>801.47850080822604</v>
      </c>
      <c r="V189" s="27">
        <v>1.5999904128242499</v>
      </c>
      <c r="W189" s="27">
        <v>1592.0050000000001</v>
      </c>
      <c r="X189" s="27">
        <v>2750.94</v>
      </c>
      <c r="Y189" s="27">
        <v>37036.496954200004</v>
      </c>
      <c r="Z189" s="27">
        <v>1.29012707</v>
      </c>
      <c r="AA189" s="27">
        <v>10.2984671</v>
      </c>
      <c r="AB189" s="28">
        <v>284.42998673</v>
      </c>
      <c r="AC189" s="28">
        <v>418.98578552999999</v>
      </c>
      <c r="AD189" s="28">
        <v>39.096656830000001</v>
      </c>
    </row>
    <row r="190" spans="3:30" ht="14.25">
      <c r="C190">
        <f t="shared" si="6"/>
        <v>4</v>
      </c>
      <c r="D190">
        <f t="shared" si="7"/>
        <v>2019</v>
      </c>
      <c r="E190" s="15">
        <f t="shared" si="8"/>
        <v>43556</v>
      </c>
      <c r="G190" s="27">
        <v>20896.5</v>
      </c>
      <c r="H190" s="27">
        <v>305.39</v>
      </c>
      <c r="I190" s="27">
        <v>1289.4280000000001</v>
      </c>
      <c r="J190" s="27">
        <v>600.77499999999998</v>
      </c>
      <c r="K190" s="27">
        <v>688.65300000000002</v>
      </c>
      <c r="L190" s="27">
        <v>3.3034050000000001</v>
      </c>
      <c r="M190" s="27">
        <v>3.3038249999999998</v>
      </c>
      <c r="N190" s="27">
        <v>3.30530833333333</v>
      </c>
      <c r="O190" s="27">
        <v>171.13087580429101</v>
      </c>
      <c r="P190" s="27">
        <v>10.496825125557599</v>
      </c>
      <c r="Q190" s="27">
        <v>99.477138665536302</v>
      </c>
      <c r="R190" s="27">
        <v>302.44941295626103</v>
      </c>
      <c r="S190" s="27">
        <v>2.2749875357619902</v>
      </c>
      <c r="T190" s="27">
        <v>24.9717630093465</v>
      </c>
      <c r="U190" s="27">
        <v>559.44250279746996</v>
      </c>
      <c r="V190" s="27">
        <v>1.3968795702383601</v>
      </c>
      <c r="W190" s="27">
        <v>1613.01</v>
      </c>
      <c r="X190" s="27">
        <v>2283.12</v>
      </c>
      <c r="Y190" s="27">
        <v>33572.573111999998</v>
      </c>
      <c r="Z190" s="27">
        <v>0.88795239000000004</v>
      </c>
      <c r="AA190" s="27">
        <v>12.796350370000001</v>
      </c>
      <c r="AB190" s="28">
        <v>290.63643052999998</v>
      </c>
      <c r="AC190" s="28">
        <v>398.17987562000002</v>
      </c>
      <c r="AD190" s="28">
        <v>23.915778799999998</v>
      </c>
    </row>
    <row r="191" spans="3:30" ht="14.25">
      <c r="C191">
        <f t="shared" si="6"/>
        <v>5</v>
      </c>
      <c r="D191">
        <f t="shared" si="7"/>
        <v>2019</v>
      </c>
      <c r="E191" s="15">
        <f t="shared" si="8"/>
        <v>43586</v>
      </c>
      <c r="G191" s="27">
        <v>19922.77</v>
      </c>
      <c r="H191" s="27">
        <v>280.75</v>
      </c>
      <c r="I191" s="27">
        <v>2857.328</v>
      </c>
      <c r="J191" s="27">
        <v>2292.4989999999998</v>
      </c>
      <c r="K191" s="27">
        <v>564.82899999999995</v>
      </c>
      <c r="L191" s="27">
        <v>3.33350454545455</v>
      </c>
      <c r="M191" s="27">
        <v>3.33236363636364</v>
      </c>
      <c r="N191" s="27">
        <v>3.3293181818181798</v>
      </c>
      <c r="O191" s="27">
        <v>199.077663501709</v>
      </c>
      <c r="P191" s="27">
        <v>10.928023167870601</v>
      </c>
      <c r="Q191" s="27">
        <v>101.1780351275</v>
      </c>
      <c r="R191" s="27">
        <v>319.68805370271201</v>
      </c>
      <c r="S191" s="27">
        <v>2.3317481314919402</v>
      </c>
      <c r="T191" s="27">
        <v>26.2051019675982</v>
      </c>
      <c r="U191" s="27">
        <v>992.00921030071004</v>
      </c>
      <c r="V191" s="27">
        <v>1.5309135179696101</v>
      </c>
      <c r="W191" s="27">
        <v>1753.825</v>
      </c>
      <c r="X191" s="27">
        <v>2468.654</v>
      </c>
      <c r="Y191" s="27">
        <v>33658.913604599999</v>
      </c>
      <c r="Z191" s="27">
        <v>1.05331368</v>
      </c>
      <c r="AA191" s="27">
        <v>12.1255361</v>
      </c>
      <c r="AB191" s="28">
        <v>297.40070621000001</v>
      </c>
      <c r="AC191" s="28">
        <v>285.88129763000001</v>
      </c>
      <c r="AD191" s="28">
        <v>17.981517090000001</v>
      </c>
    </row>
    <row r="192" spans="3:30" ht="14.25">
      <c r="C192">
        <f t="shared" si="6"/>
        <v>6</v>
      </c>
      <c r="D192">
        <f t="shared" si="7"/>
        <v>2019</v>
      </c>
      <c r="E192" s="15">
        <f t="shared" si="8"/>
        <v>43617</v>
      </c>
      <c r="G192" s="27">
        <v>20622.79</v>
      </c>
      <c r="H192" s="27">
        <v>305.94</v>
      </c>
      <c r="I192" s="27">
        <v>1627.0060000000001</v>
      </c>
      <c r="J192" s="27">
        <v>1189.0309999999999</v>
      </c>
      <c r="K192" s="27">
        <v>437.97500000000002</v>
      </c>
      <c r="L192" s="27">
        <v>3.325475</v>
      </c>
      <c r="M192" s="27">
        <v>3.32565</v>
      </c>
      <c r="N192" s="27">
        <v>3.33158333333333</v>
      </c>
      <c r="O192" s="27">
        <v>180.884721619424</v>
      </c>
      <c r="P192" s="27">
        <v>10.577804742163</v>
      </c>
      <c r="Q192" s="27">
        <v>98.945580457846205</v>
      </c>
      <c r="R192" s="27">
        <v>301.79212433012799</v>
      </c>
      <c r="S192" s="27">
        <v>2.5731475049843802</v>
      </c>
      <c r="T192" s="27">
        <v>22.874319538447899</v>
      </c>
      <c r="U192" s="27">
        <v>927.60082967358096</v>
      </c>
      <c r="V192" s="27">
        <v>1.4804698074632501</v>
      </c>
      <c r="W192" s="27">
        <v>1499.64</v>
      </c>
      <c r="X192" s="27">
        <v>2609.4899999999998</v>
      </c>
      <c r="Y192" s="27">
        <v>33640.235544000003</v>
      </c>
      <c r="Z192" s="27">
        <v>1.4619818499999999</v>
      </c>
      <c r="AA192" s="27">
        <v>10.30729766</v>
      </c>
      <c r="AB192" s="28">
        <v>220.50258776999999</v>
      </c>
      <c r="AC192" s="28">
        <v>367.87670370000001</v>
      </c>
      <c r="AD192" s="28">
        <v>28.350119939999999</v>
      </c>
    </row>
    <row r="193" spans="3:30" ht="14.25">
      <c r="C193">
        <f t="shared" si="6"/>
        <v>7</v>
      </c>
      <c r="D193">
        <f t="shared" si="7"/>
        <v>2019</v>
      </c>
      <c r="E193" s="15">
        <f t="shared" si="8"/>
        <v>43647</v>
      </c>
      <c r="G193" s="27">
        <v>19957.259999999998</v>
      </c>
      <c r="H193" s="27">
        <v>286.06</v>
      </c>
      <c r="I193" s="27">
        <v>2545.3850000000002</v>
      </c>
      <c r="J193" s="27">
        <v>2024.675</v>
      </c>
      <c r="K193" s="27">
        <v>520.71</v>
      </c>
      <c r="L193" s="27">
        <v>3.2904047619047598</v>
      </c>
      <c r="M193" s="27">
        <v>3.29021428571428</v>
      </c>
      <c r="N193" s="27">
        <v>3.2960317460317499</v>
      </c>
      <c r="O193" s="27">
        <v>184.973860340339</v>
      </c>
      <c r="P193" s="27">
        <v>10.590674346667299</v>
      </c>
      <c r="Q193" s="27">
        <v>91.213616591284307</v>
      </c>
      <c r="R193" s="27">
        <v>294.68723609483197</v>
      </c>
      <c r="S193" s="27">
        <v>2.31445099499672</v>
      </c>
      <c r="T193" s="27">
        <v>22.593955622865099</v>
      </c>
      <c r="U193" s="27">
        <v>840.53744468246498</v>
      </c>
      <c r="V193" s="27">
        <v>1.3468210005206001</v>
      </c>
      <c r="W193" s="27">
        <v>1361.4269999999999</v>
      </c>
      <c r="X193" s="27">
        <v>2732.6190000000001</v>
      </c>
      <c r="Y193" s="27">
        <v>41558.072999999997</v>
      </c>
      <c r="Z193" s="27">
        <v>1.3468979599999999</v>
      </c>
      <c r="AA193" s="27">
        <v>9.8018710099999904</v>
      </c>
      <c r="AB193" s="28">
        <v>213.59951627000001</v>
      </c>
      <c r="AC193" s="28">
        <v>289.39836465000002</v>
      </c>
      <c r="AD193" s="28">
        <v>17.53911244</v>
      </c>
    </row>
    <row r="194" spans="3:30" ht="14.25">
      <c r="C194">
        <f t="shared" si="6"/>
        <v>8</v>
      </c>
      <c r="D194">
        <f t="shared" si="7"/>
        <v>2019</v>
      </c>
      <c r="E194" s="15">
        <f t="shared" si="8"/>
        <v>43678</v>
      </c>
      <c r="G194" s="27">
        <v>19106.75</v>
      </c>
      <c r="H194" s="27">
        <v>270.33</v>
      </c>
      <c r="I194" s="27">
        <v>1867.3620000000001</v>
      </c>
      <c r="J194" s="27">
        <v>1553.9639999999999</v>
      </c>
      <c r="K194" s="27">
        <v>313.39800000000002</v>
      </c>
      <c r="L194" s="27">
        <v>3.3787099999999999</v>
      </c>
      <c r="M194" s="27">
        <v>3.3775599999999999</v>
      </c>
      <c r="N194" s="27">
        <v>3.3733541666666702</v>
      </c>
      <c r="O194" s="27">
        <v>196.188975872095</v>
      </c>
      <c r="P194" s="27">
        <v>10.844196828266201</v>
      </c>
      <c r="Q194" s="27">
        <v>104.26447416114</v>
      </c>
      <c r="R194" s="27">
        <v>323.03197215795399</v>
      </c>
      <c r="S194" s="27">
        <v>2.7515323377813501</v>
      </c>
      <c r="T194" s="27">
        <v>24.581689486531999</v>
      </c>
      <c r="U194" s="27">
        <v>892.83374983721296</v>
      </c>
      <c r="V194" s="27">
        <v>1.5290523807247201</v>
      </c>
      <c r="W194" s="27">
        <v>1747.47</v>
      </c>
      <c r="X194" s="27">
        <v>2673.8429999999998</v>
      </c>
      <c r="Y194" s="27">
        <v>46783.432999999997</v>
      </c>
      <c r="Z194" s="27">
        <v>1.38429417</v>
      </c>
      <c r="AA194" s="27">
        <v>6.9833895999999998</v>
      </c>
      <c r="AB194" s="28">
        <v>256.36151329</v>
      </c>
      <c r="AC194" s="28">
        <v>242.52364517000001</v>
      </c>
      <c r="AD194" s="28">
        <v>23.308551349999998</v>
      </c>
    </row>
    <row r="195" spans="3:30" ht="14.25">
      <c r="C195">
        <f t="shared" si="6"/>
        <v>9</v>
      </c>
      <c r="D195">
        <f t="shared" si="7"/>
        <v>2019</v>
      </c>
      <c r="E195" s="15">
        <f t="shared" si="8"/>
        <v>43709</v>
      </c>
      <c r="G195" s="27">
        <v>19602.71</v>
      </c>
      <c r="H195" s="27">
        <v>280.60000000000002</v>
      </c>
      <c r="I195" s="27">
        <v>1264.7639999999999</v>
      </c>
      <c r="J195" s="27">
        <v>922.44100000000003</v>
      </c>
      <c r="K195" s="27">
        <v>342.32299999999998</v>
      </c>
      <c r="L195" s="27">
        <v>3.3571904761904801</v>
      </c>
      <c r="M195" s="27">
        <v>3.3573571428571398</v>
      </c>
      <c r="N195" s="27">
        <v>3.3615158730158701</v>
      </c>
      <c r="O195" s="27">
        <v>185.89117401160499</v>
      </c>
      <c r="P195" s="27">
        <v>10.3686440722397</v>
      </c>
      <c r="Q195" s="27">
        <v>101.61952170658201</v>
      </c>
      <c r="R195" s="27">
        <v>311.23716844597999</v>
      </c>
      <c r="S195" s="27">
        <v>2.4352009019829799</v>
      </c>
      <c r="T195" s="27">
        <v>25.861792087658099</v>
      </c>
      <c r="U195" s="27">
        <v>754.67128144688104</v>
      </c>
      <c r="V195" s="27">
        <v>1.4909854892518899</v>
      </c>
      <c r="W195" s="27">
        <v>1774.53</v>
      </c>
      <c r="X195" s="27">
        <v>2707.2</v>
      </c>
      <c r="Y195" s="27">
        <v>46678.807647000001</v>
      </c>
      <c r="Z195" s="27">
        <v>1.4700267600000001</v>
      </c>
      <c r="AA195" s="27">
        <v>10.0890003</v>
      </c>
      <c r="AB195" s="28">
        <v>205.12792691999999</v>
      </c>
      <c r="AC195" s="28">
        <v>340.22141083999998</v>
      </c>
      <c r="AD195" s="28">
        <v>21.17781677</v>
      </c>
    </row>
    <row r="196" spans="3:30" ht="14.25">
      <c r="C196">
        <f t="shared" si="6"/>
        <v>10</v>
      </c>
      <c r="D196">
        <f t="shared" si="7"/>
        <v>2019</v>
      </c>
      <c r="E196" s="15">
        <f t="shared" si="8"/>
        <v>43739</v>
      </c>
      <c r="G196" s="27">
        <v>19904.87</v>
      </c>
      <c r="H196" s="27">
        <v>282.64</v>
      </c>
      <c r="I196" s="27">
        <v>1220.8699999999999</v>
      </c>
      <c r="J196" s="27">
        <v>860.774</v>
      </c>
      <c r="K196" s="27">
        <v>360.096</v>
      </c>
      <c r="L196" s="27">
        <v>3.3600761904761902</v>
      </c>
      <c r="M196" s="27">
        <v>3.3597619047618998</v>
      </c>
      <c r="N196" s="27">
        <v>3.3642936507936501</v>
      </c>
      <c r="O196" s="27">
        <v>185.33750381727199</v>
      </c>
      <c r="P196" s="27">
        <v>10.2596515633316</v>
      </c>
      <c r="Q196" s="27">
        <v>112.341759425766</v>
      </c>
      <c r="R196" s="27">
        <v>317.92494295902299</v>
      </c>
      <c r="S196" s="27">
        <v>2.5126478210911398</v>
      </c>
      <c r="T196" s="27">
        <v>24.800709173414301</v>
      </c>
      <c r="U196" s="27">
        <v>883.23255717045697</v>
      </c>
      <c r="V196" s="27">
        <v>1.15694980704269</v>
      </c>
      <c r="W196" s="27">
        <v>1737.364</v>
      </c>
      <c r="X196" s="27">
        <v>2542.7750000000001</v>
      </c>
      <c r="Y196" s="27">
        <v>44003.000557899999</v>
      </c>
      <c r="Z196" s="27">
        <v>1.0720614500000001</v>
      </c>
      <c r="AA196" s="27">
        <v>7.48019389999999</v>
      </c>
      <c r="AB196" s="28">
        <v>286.11977533999999</v>
      </c>
      <c r="AC196" s="28">
        <v>377.55367303000003</v>
      </c>
      <c r="AD196" s="28">
        <v>26.082948429999998</v>
      </c>
    </row>
    <row r="197" spans="3:30" ht="14.25">
      <c r="C197">
        <f t="shared" si="6"/>
        <v>11</v>
      </c>
      <c r="D197">
        <f t="shared" si="7"/>
        <v>2019</v>
      </c>
      <c r="E197" s="15">
        <f t="shared" si="8"/>
        <v>43770</v>
      </c>
      <c r="G197" s="27">
        <v>20078</v>
      </c>
      <c r="H197" s="27">
        <v>292.69</v>
      </c>
      <c r="I197" s="27">
        <v>739.98518799999897</v>
      </c>
      <c r="J197" s="27">
        <v>581.17425400000002</v>
      </c>
      <c r="K197" s="27">
        <v>158.81093399999801</v>
      </c>
      <c r="L197" s="27">
        <v>3.3727149999999999</v>
      </c>
      <c r="M197" s="27">
        <v>3.3717000000000001</v>
      </c>
      <c r="N197" s="27">
        <v>3.3715458333333301</v>
      </c>
      <c r="O197" s="27">
        <v>192.133237070505</v>
      </c>
      <c r="P197" s="27">
        <v>10.072349630600501</v>
      </c>
      <c r="Q197" s="27">
        <v>96.893641198967401</v>
      </c>
      <c r="R197" s="27">
        <v>313.87012983718802</v>
      </c>
      <c r="S197" s="27">
        <v>3.28377626304973</v>
      </c>
      <c r="T197" s="27">
        <v>24.413570750117199</v>
      </c>
      <c r="U197" s="27">
        <v>1108.32922302716</v>
      </c>
      <c r="V197" s="27">
        <v>1.3982682321972499</v>
      </c>
      <c r="W197" s="27">
        <v>1912.14</v>
      </c>
      <c r="X197" s="27">
        <v>2669.1</v>
      </c>
      <c r="Y197" s="27">
        <v>42551.098217999999</v>
      </c>
      <c r="Z197" s="27">
        <v>0.75803695999999998</v>
      </c>
      <c r="AA197" s="27">
        <v>8.0751298799999898</v>
      </c>
      <c r="AB197" s="28">
        <v>215.52429311</v>
      </c>
      <c r="AC197" s="28">
        <v>420.41887403999999</v>
      </c>
      <c r="AD197" s="28">
        <v>17.331510439999999</v>
      </c>
    </row>
    <row r="198" spans="3:30" ht="14.25">
      <c r="C198">
        <f t="shared" si="6"/>
        <v>12</v>
      </c>
      <c r="D198">
        <f t="shared" si="7"/>
        <v>2019</v>
      </c>
      <c r="E198" s="15">
        <f t="shared" si="8"/>
        <v>43800</v>
      </c>
      <c r="G198" s="27">
        <v>20526.13</v>
      </c>
      <c r="H198" s="27">
        <v>304.66000000000003</v>
      </c>
      <c r="I198" s="27">
        <v>993.774</v>
      </c>
      <c r="J198" s="27">
        <v>788.98699999999997</v>
      </c>
      <c r="K198" s="27">
        <v>204.78700000000001</v>
      </c>
      <c r="L198" s="27">
        <v>3.3547380952380998</v>
      </c>
      <c r="M198" s="27">
        <v>3.3551904761904798</v>
      </c>
      <c r="N198" s="27">
        <v>3.3642460317460299</v>
      </c>
      <c r="O198" s="27">
        <v>205.84393249541901</v>
      </c>
      <c r="P198" s="27">
        <v>9.7757147599783298</v>
      </c>
      <c r="Q198" s="27">
        <v>112.804507811729</v>
      </c>
      <c r="R198" s="27">
        <v>325.575478612182</v>
      </c>
      <c r="S198" s="27">
        <v>3.2567979215859899</v>
      </c>
      <c r="T198" s="27">
        <v>25.331357974737401</v>
      </c>
      <c r="U198" s="27">
        <v>1173.09773770028</v>
      </c>
      <c r="V198" s="27">
        <v>1.53799152276004</v>
      </c>
      <c r="W198" s="27">
        <v>1851.692</v>
      </c>
      <c r="X198" s="27">
        <v>2657.6610000000001</v>
      </c>
      <c r="Y198" s="27">
        <v>38560.867924300001</v>
      </c>
      <c r="Z198" s="27">
        <v>1.0697920299999999</v>
      </c>
      <c r="AA198" s="27">
        <v>10.519744510000001</v>
      </c>
      <c r="AB198" s="28">
        <v>371.22938040999998</v>
      </c>
      <c r="AC198" s="28">
        <v>346.27143496000002</v>
      </c>
      <c r="AD198" s="28">
        <v>4.8996526400000002</v>
      </c>
    </row>
    <row r="199" spans="3:30" ht="14.25">
      <c r="C199">
        <f t="shared" si="6"/>
        <v>1</v>
      </c>
      <c r="D199">
        <f t="shared" si="7"/>
        <v>2020</v>
      </c>
      <c r="E199" s="15">
        <f t="shared" si="8"/>
        <v>43831</v>
      </c>
      <c r="G199" s="27">
        <v>19834.900000000001</v>
      </c>
      <c r="H199" s="27">
        <v>276.35000000000002</v>
      </c>
      <c r="I199" s="27">
        <v>1890.59</v>
      </c>
      <c r="J199" s="27">
        <v>1705.4290000000001</v>
      </c>
      <c r="K199" s="27">
        <v>185.161</v>
      </c>
      <c r="L199" s="27">
        <v>3.32776363636364</v>
      </c>
      <c r="M199" s="27">
        <v>3.3273636363636401</v>
      </c>
      <c r="N199" s="27">
        <v>3.33165151515152</v>
      </c>
      <c r="O199" s="27">
        <v>173.84529676510101</v>
      </c>
      <c r="P199" s="27">
        <v>10.028548109943801</v>
      </c>
      <c r="Q199" s="27">
        <v>110.384737818486</v>
      </c>
      <c r="R199" s="27">
        <v>271.104502112901</v>
      </c>
      <c r="S199" s="27">
        <v>2.1455695190081099</v>
      </c>
      <c r="T199" s="27">
        <v>22.626392893626001</v>
      </c>
      <c r="U199" s="27">
        <v>997.1759767067</v>
      </c>
      <c r="V199" s="27">
        <v>1.78440664579868</v>
      </c>
      <c r="W199" s="27">
        <v>1853.924</v>
      </c>
      <c r="X199" s="27">
        <v>2679.3609999999999</v>
      </c>
      <c r="Y199" s="27">
        <v>37563.32</v>
      </c>
      <c r="Z199" s="27">
        <v>0.90288005999999998</v>
      </c>
      <c r="AA199" s="27">
        <v>6.8229377999999903</v>
      </c>
      <c r="AB199" s="28">
        <v>253.25743161</v>
      </c>
      <c r="AC199" s="28">
        <v>289.05465321000003</v>
      </c>
      <c r="AD199" s="28">
        <v>38.996434819999998</v>
      </c>
    </row>
    <row r="200" spans="3:30" ht="14.25">
      <c r="C200">
        <f t="shared" ref="C200:C250" si="9">+MONTH(E200)</f>
        <v>2</v>
      </c>
      <c r="D200">
        <f t="shared" ref="D200:D250" si="10">+YEAR(E200)</f>
        <v>2020</v>
      </c>
      <c r="E200" s="15">
        <f t="shared" si="8"/>
        <v>43862</v>
      </c>
      <c r="G200" s="27">
        <v>18264.3</v>
      </c>
      <c r="H200" s="27">
        <v>247.58</v>
      </c>
      <c r="I200" s="27">
        <v>1294.857</v>
      </c>
      <c r="J200" s="27">
        <v>978.73599999999999</v>
      </c>
      <c r="K200" s="27">
        <v>316.12099999999998</v>
      </c>
      <c r="L200" s="27">
        <v>3.3913799999999998</v>
      </c>
      <c r="M200" s="27">
        <v>3.3903500000000002</v>
      </c>
      <c r="N200" s="27">
        <v>3.38581666666667</v>
      </c>
      <c r="O200" s="27">
        <v>154.28088755648699</v>
      </c>
      <c r="P200" s="27">
        <v>9.1076144705584703</v>
      </c>
      <c r="Q200" s="27">
        <v>98.630356717418707</v>
      </c>
      <c r="R200" s="27">
        <v>259.21333231124999</v>
      </c>
      <c r="S200" s="27">
        <v>2.3938208853065701</v>
      </c>
      <c r="T200" s="27">
        <v>22.039885317826698</v>
      </c>
      <c r="U200" s="27">
        <v>979.37642630558696</v>
      </c>
      <c r="V200" s="27">
        <v>1.55660993410874</v>
      </c>
      <c r="W200" s="27">
        <v>1773.6110000000001</v>
      </c>
      <c r="X200" s="27">
        <v>2619.5120000000002</v>
      </c>
      <c r="Y200" s="27">
        <v>36243.378922999997</v>
      </c>
      <c r="Z200" s="27">
        <v>0.90268014000000096</v>
      </c>
      <c r="AA200" s="27">
        <v>7.6824376900000004</v>
      </c>
      <c r="AB200" s="28">
        <v>245.77626842000001</v>
      </c>
      <c r="AC200" s="28">
        <v>269.24494401999999</v>
      </c>
      <c r="AD200" s="28">
        <v>60.290388729999997</v>
      </c>
    </row>
    <row r="201" spans="3:30" ht="14.25">
      <c r="C201">
        <f t="shared" si="9"/>
        <v>3</v>
      </c>
      <c r="D201">
        <f t="shared" si="10"/>
        <v>2020</v>
      </c>
      <c r="E201" s="15">
        <f t="shared" ref="E201:E250" si="11">+EDATE(E200,1)</f>
        <v>43891</v>
      </c>
      <c r="G201" s="27">
        <v>14463.96</v>
      </c>
      <c r="H201" s="27">
        <v>187.82</v>
      </c>
      <c r="I201" s="27">
        <v>5052.9030000000002</v>
      </c>
      <c r="J201" s="27">
        <v>4717.9229999999998</v>
      </c>
      <c r="K201" s="27">
        <v>334.98</v>
      </c>
      <c r="L201" s="27">
        <v>3.4925545454545501</v>
      </c>
      <c r="M201" s="27">
        <v>3.4913636363636402</v>
      </c>
      <c r="N201" s="27" t="s">
        <v>69</v>
      </c>
      <c r="O201" s="27">
        <v>138.67050045374799</v>
      </c>
      <c r="P201" s="27">
        <v>7.7122213286200196</v>
      </c>
      <c r="Q201" s="27">
        <v>90.724878097269993</v>
      </c>
      <c r="R201" s="27">
        <v>183.46439597500401</v>
      </c>
      <c r="S201" s="27">
        <v>2.2950663015396602</v>
      </c>
      <c r="T201" s="27">
        <v>20.482652434228498</v>
      </c>
      <c r="U201" s="27">
        <v>461.505317014882</v>
      </c>
      <c r="V201" s="27">
        <v>0.985230371927306</v>
      </c>
      <c r="W201" s="27">
        <v>1566.5540000000001</v>
      </c>
      <c r="X201" s="27">
        <v>2242.1680000000001</v>
      </c>
      <c r="Y201" s="27">
        <v>28002.611239999998</v>
      </c>
      <c r="Z201" s="27">
        <v>0.53808655999999999</v>
      </c>
      <c r="AA201" s="27">
        <v>6.3512250499999903</v>
      </c>
      <c r="AB201" s="28">
        <v>236.26880138000001</v>
      </c>
      <c r="AC201" s="28">
        <v>218.04868594000001</v>
      </c>
      <c r="AD201" s="28">
        <v>88.905212640000002</v>
      </c>
    </row>
    <row r="202" spans="3:30" ht="14.25">
      <c r="C202">
        <f t="shared" si="9"/>
        <v>4</v>
      </c>
      <c r="D202">
        <f t="shared" si="10"/>
        <v>2020</v>
      </c>
      <c r="E202" s="15">
        <f t="shared" si="11"/>
        <v>43922</v>
      </c>
      <c r="G202" s="27">
        <v>14779.28</v>
      </c>
      <c r="H202" s="27">
        <v>200.29</v>
      </c>
      <c r="I202" s="27">
        <v>794.96</v>
      </c>
      <c r="J202" s="27">
        <v>619.62</v>
      </c>
      <c r="K202" s="27">
        <v>175.34</v>
      </c>
      <c r="L202" s="27">
        <v>3.3984200000000002</v>
      </c>
      <c r="M202" s="27">
        <v>3.3975</v>
      </c>
      <c r="N202" s="27" t="s">
        <v>69</v>
      </c>
      <c r="O202" s="27">
        <v>111.733617902688</v>
      </c>
      <c r="P202" s="27">
        <v>4.9333618923520897</v>
      </c>
      <c r="Q202" s="27">
        <v>14.0883946654223</v>
      </c>
      <c r="R202" s="27">
        <v>72.448523606143695</v>
      </c>
      <c r="S202" s="27">
        <v>2.0307843992270902</v>
      </c>
      <c r="T202" s="27">
        <v>4.07461630720291</v>
      </c>
      <c r="U202" s="27">
        <v>0</v>
      </c>
      <c r="V202" s="27">
        <v>0</v>
      </c>
      <c r="W202" s="27">
        <v>1374.03</v>
      </c>
      <c r="X202" s="27">
        <v>2214.21</v>
      </c>
      <c r="Y202" s="27">
        <v>23705.364893999998</v>
      </c>
      <c r="Z202" s="27">
        <v>0.42781353</v>
      </c>
      <c r="AA202" s="27">
        <v>2.0559343999999999</v>
      </c>
      <c r="AB202" s="28">
        <v>155.58947255000001</v>
      </c>
      <c r="AC202" s="28">
        <v>121.762238</v>
      </c>
      <c r="AD202" s="28">
        <v>33.746076870000003</v>
      </c>
    </row>
    <row r="203" spans="3:30" ht="14.25">
      <c r="C203">
        <f t="shared" si="9"/>
        <v>5</v>
      </c>
      <c r="D203">
        <f t="shared" si="10"/>
        <v>2020</v>
      </c>
      <c r="E203" s="15">
        <f t="shared" si="11"/>
        <v>43952</v>
      </c>
      <c r="G203" s="27">
        <v>15580.85</v>
      </c>
      <c r="H203" s="27">
        <v>221.95</v>
      </c>
      <c r="I203" s="27">
        <v>1180.2339999999999</v>
      </c>
      <c r="J203" s="27">
        <v>795.94600000000003</v>
      </c>
      <c r="K203" s="27">
        <v>384.28800000000001</v>
      </c>
      <c r="L203" s="27">
        <v>3.4218500000000001</v>
      </c>
      <c r="M203" s="27">
        <v>3.4211499999999999</v>
      </c>
      <c r="N203" s="27" t="s">
        <v>69</v>
      </c>
      <c r="O203" s="27">
        <v>115.07819981781</v>
      </c>
      <c r="P203" s="27">
        <v>3.95379385029625</v>
      </c>
      <c r="Q203" s="27">
        <v>25.016022399440999</v>
      </c>
      <c r="R203" s="27">
        <v>99.192570627018696</v>
      </c>
      <c r="S203" s="27">
        <v>2.2943154308190001</v>
      </c>
      <c r="T203" s="27">
        <v>8.1552899121680902</v>
      </c>
      <c r="U203" s="27">
        <v>0</v>
      </c>
      <c r="V203" s="27">
        <v>1.0580173752720801</v>
      </c>
      <c r="W203" s="27">
        <v>977.95699999999999</v>
      </c>
      <c r="X203" s="27">
        <v>2448.442</v>
      </c>
      <c r="Y203" s="27">
        <v>26223.3715968</v>
      </c>
      <c r="Z203" s="27">
        <v>0.44401210000000002</v>
      </c>
      <c r="AA203" s="27">
        <v>5.9878946099999997</v>
      </c>
      <c r="AB203" s="28">
        <v>9.1541649799999991</v>
      </c>
      <c r="AC203" s="28">
        <v>217.72620520999999</v>
      </c>
      <c r="AD203" s="28">
        <v>10.36067418</v>
      </c>
    </row>
    <row r="204" spans="3:30" ht="14.25">
      <c r="C204">
        <f t="shared" si="9"/>
        <v>6</v>
      </c>
      <c r="D204">
        <f t="shared" si="10"/>
        <v>2020</v>
      </c>
      <c r="E204" s="15">
        <f t="shared" si="11"/>
        <v>43983</v>
      </c>
      <c r="G204" s="27">
        <v>16878</v>
      </c>
      <c r="H204" s="27">
        <v>255.03</v>
      </c>
      <c r="I204" s="27">
        <v>1239.3779999999999</v>
      </c>
      <c r="J204" s="27">
        <v>838.61900000000003</v>
      </c>
      <c r="K204" s="27">
        <v>400.75900000000001</v>
      </c>
      <c r="L204" s="27">
        <v>3.47109523809524</v>
      </c>
      <c r="M204" s="27">
        <v>3.4701666666666702</v>
      </c>
      <c r="N204" s="27" t="s">
        <v>69</v>
      </c>
      <c r="O204" s="27">
        <v>164.43371496679401</v>
      </c>
      <c r="P204" s="27">
        <v>5.9676745185145403</v>
      </c>
      <c r="Q204" s="27">
        <v>102.299514033655</v>
      </c>
      <c r="R204" s="27">
        <v>226.05101121647999</v>
      </c>
      <c r="S204" s="27">
        <v>2.6619433329025202</v>
      </c>
      <c r="T204" s="27">
        <v>19.3317945437155</v>
      </c>
      <c r="U204" s="27">
        <v>393.74074451111898</v>
      </c>
      <c r="V204" s="27">
        <v>1.26949217141731</v>
      </c>
      <c r="W204" s="27">
        <v>898.2</v>
      </c>
      <c r="X204" s="27">
        <v>2524.11</v>
      </c>
      <c r="Y204" s="27">
        <v>24983.235024000001</v>
      </c>
      <c r="Z204" s="27">
        <v>0.83555106999999995</v>
      </c>
      <c r="AA204" s="27">
        <v>6.4197438599999996</v>
      </c>
      <c r="AB204" s="28">
        <v>180.42251938000001</v>
      </c>
      <c r="AC204" s="28">
        <v>266.16220972000002</v>
      </c>
      <c r="AD204" s="28">
        <v>44.774395730000002</v>
      </c>
    </row>
    <row r="205" spans="3:30" ht="14.25">
      <c r="C205">
        <f t="shared" si="9"/>
        <v>7</v>
      </c>
      <c r="D205">
        <f t="shared" si="10"/>
        <v>2020</v>
      </c>
      <c r="E205" s="15">
        <f t="shared" si="11"/>
        <v>44013</v>
      </c>
      <c r="G205" s="27">
        <v>17512.53</v>
      </c>
      <c r="H205" s="27">
        <v>293.27999999999997</v>
      </c>
      <c r="I205" s="27">
        <v>1197.779</v>
      </c>
      <c r="J205" s="27">
        <v>629.44000000000005</v>
      </c>
      <c r="K205" s="27">
        <v>568.33900000000006</v>
      </c>
      <c r="L205" s="27">
        <v>3.51734090909091</v>
      </c>
      <c r="M205" s="27">
        <v>3.51656818181818</v>
      </c>
      <c r="N205" s="27" t="s">
        <v>69</v>
      </c>
      <c r="O205" s="27">
        <v>180.99752624844299</v>
      </c>
      <c r="P205" s="27">
        <v>5.9075184264941702</v>
      </c>
      <c r="Q205" s="27">
        <v>96.350211432310104</v>
      </c>
      <c r="R205" s="27">
        <v>194.128156655889</v>
      </c>
      <c r="S205" s="27">
        <v>3.04722143980156</v>
      </c>
      <c r="T205" s="27">
        <v>19.1831252635805</v>
      </c>
      <c r="U205" s="27">
        <v>775.84580088042901</v>
      </c>
      <c r="V205" s="27">
        <v>1.87536737669433</v>
      </c>
      <c r="W205" s="27">
        <v>1076.6610000000001</v>
      </c>
      <c r="X205" s="27">
        <v>2748.15</v>
      </c>
      <c r="Y205" s="27">
        <v>41729.146298500003</v>
      </c>
      <c r="Z205" s="27">
        <v>1.3798759199999999</v>
      </c>
      <c r="AA205" s="27">
        <v>7.5702957</v>
      </c>
      <c r="AB205" s="28">
        <v>219.70457646</v>
      </c>
      <c r="AC205" s="28">
        <v>272.21096318000002</v>
      </c>
      <c r="AD205" s="28">
        <v>46.2571966</v>
      </c>
    </row>
    <row r="206" spans="3:30" ht="14.25">
      <c r="C206">
        <f t="shared" si="9"/>
        <v>8</v>
      </c>
      <c r="D206">
        <f t="shared" si="10"/>
        <v>2020</v>
      </c>
      <c r="E206" s="15">
        <f t="shared" si="11"/>
        <v>44044</v>
      </c>
      <c r="G206" s="27">
        <v>18576.89</v>
      </c>
      <c r="H206" s="27">
        <v>334.92</v>
      </c>
      <c r="I206" s="27">
        <v>1416.16</v>
      </c>
      <c r="J206" s="27">
        <v>705.29100000000005</v>
      </c>
      <c r="K206" s="27">
        <v>710.86900000000003</v>
      </c>
      <c r="L206" s="27">
        <v>3.56454761904762</v>
      </c>
      <c r="M206" s="27">
        <v>3.56392857142857</v>
      </c>
      <c r="N206" s="27" t="s">
        <v>69</v>
      </c>
      <c r="O206" s="27">
        <v>176.52794260457401</v>
      </c>
      <c r="P206" s="27">
        <v>6.8177118126931804</v>
      </c>
      <c r="Q206" s="27">
        <v>114.445765149151</v>
      </c>
      <c r="R206" s="27">
        <v>227.11202228799601</v>
      </c>
      <c r="S206" s="27">
        <v>2.87137459356682</v>
      </c>
      <c r="T206" s="27">
        <v>20.385381367808002</v>
      </c>
      <c r="U206" s="27">
        <v>1002.06411674449</v>
      </c>
      <c r="V206" s="27">
        <v>1.64717142121522</v>
      </c>
      <c r="W206" s="27">
        <v>967.63400000000001</v>
      </c>
      <c r="X206" s="27">
        <v>2746.817</v>
      </c>
      <c r="Y206" s="27">
        <v>40258.309774000001</v>
      </c>
      <c r="Z206" s="27">
        <v>1.0132074900000001</v>
      </c>
      <c r="AA206" s="27">
        <v>8.1726746600000002</v>
      </c>
      <c r="AB206" s="28">
        <v>297.14314259000002</v>
      </c>
      <c r="AC206" s="28">
        <v>263.14474351000001</v>
      </c>
      <c r="AD206" s="28">
        <v>59.052931960000002</v>
      </c>
    </row>
    <row r="207" spans="3:30" ht="14.25">
      <c r="C207">
        <f t="shared" si="9"/>
        <v>9</v>
      </c>
      <c r="D207">
        <f t="shared" si="10"/>
        <v>2020</v>
      </c>
      <c r="E207" s="15">
        <f t="shared" si="11"/>
        <v>44075</v>
      </c>
      <c r="G207" s="27">
        <v>17948.78</v>
      </c>
      <c r="H207" s="27">
        <v>307.54000000000002</v>
      </c>
      <c r="I207" s="27">
        <v>1522.5930000000001</v>
      </c>
      <c r="J207" s="27">
        <v>805.81100000000004</v>
      </c>
      <c r="K207" s="27">
        <v>716.78200000000004</v>
      </c>
      <c r="L207" s="27">
        <v>3.5557590909090901</v>
      </c>
      <c r="M207" s="27">
        <v>3.5549090909090899</v>
      </c>
      <c r="N207" s="27" t="s">
        <v>69</v>
      </c>
      <c r="O207" s="27">
        <v>156.15804014383801</v>
      </c>
      <c r="P207" s="27">
        <v>6.9919421685764798</v>
      </c>
      <c r="Q207" s="27">
        <v>114.172335163615</v>
      </c>
      <c r="R207" s="27">
        <v>250.79189259161899</v>
      </c>
      <c r="S207" s="27">
        <v>2.6964714033328998</v>
      </c>
      <c r="T207" s="27">
        <v>22.077268256683499</v>
      </c>
      <c r="U207" s="27">
        <v>1025.3306784004101</v>
      </c>
      <c r="V207" s="27">
        <v>1.9288233052874999</v>
      </c>
      <c r="W207" s="27">
        <v>874.95</v>
      </c>
      <c r="X207" s="27">
        <v>2725.26</v>
      </c>
      <c r="Y207" s="27">
        <v>40289.287070999999</v>
      </c>
      <c r="Z207" s="27">
        <v>1.5282423279999999</v>
      </c>
      <c r="AA207" s="27">
        <v>8.6195863020000001</v>
      </c>
      <c r="AB207" s="28">
        <v>317.10583113000001</v>
      </c>
      <c r="AC207" s="28">
        <v>375.833037934</v>
      </c>
      <c r="AD207" s="28">
        <v>70.895103653000007</v>
      </c>
    </row>
    <row r="208" spans="3:30" ht="14.25">
      <c r="C208">
        <f t="shared" si="9"/>
        <v>10</v>
      </c>
      <c r="D208">
        <f t="shared" si="10"/>
        <v>2020</v>
      </c>
      <c r="E208" s="15">
        <f t="shared" si="11"/>
        <v>44105</v>
      </c>
      <c r="G208" s="27">
        <v>17472.2</v>
      </c>
      <c r="H208" s="27">
        <v>331.8</v>
      </c>
      <c r="I208" s="27">
        <v>1171.893</v>
      </c>
      <c r="J208" s="27">
        <v>672.40800000000002</v>
      </c>
      <c r="K208" s="27">
        <v>499.48500000000001</v>
      </c>
      <c r="L208" s="27">
        <v>3.5961363636363601</v>
      </c>
      <c r="M208" s="27">
        <v>3.5956136363636402</v>
      </c>
      <c r="N208" s="27" t="s">
        <v>69</v>
      </c>
      <c r="O208" s="27">
        <v>188.939678671721</v>
      </c>
      <c r="P208" s="27">
        <v>7.6191982059247998</v>
      </c>
      <c r="Q208" s="27">
        <v>121.765328623505</v>
      </c>
      <c r="R208" s="27">
        <v>249.599963335441</v>
      </c>
      <c r="S208" s="27">
        <v>2.7428130715336798</v>
      </c>
      <c r="T208" s="27">
        <v>21.022289631928999</v>
      </c>
      <c r="U208" s="27">
        <v>1092.97156135008</v>
      </c>
      <c r="V208" s="27">
        <v>1.8737228846190199</v>
      </c>
      <c r="W208" s="27">
        <v>1173.3810000000001</v>
      </c>
      <c r="X208" s="27">
        <v>2608.712</v>
      </c>
      <c r="Y208" s="27">
        <v>38899.678890299998</v>
      </c>
      <c r="Z208" s="27">
        <v>1.6440421489999999</v>
      </c>
      <c r="AA208" s="27">
        <v>7.5449974329999998</v>
      </c>
      <c r="AB208" s="28">
        <v>376.90924744799997</v>
      </c>
      <c r="AC208" s="28">
        <v>383.389478107</v>
      </c>
      <c r="AD208" s="28">
        <v>102.253189077</v>
      </c>
    </row>
    <row r="209" spans="3:30" ht="14.25">
      <c r="C209">
        <f t="shared" si="9"/>
        <v>11</v>
      </c>
      <c r="D209">
        <f t="shared" si="10"/>
        <v>2020</v>
      </c>
      <c r="E209" s="15">
        <f t="shared" si="11"/>
        <v>44136</v>
      </c>
      <c r="G209" s="27">
        <v>19796.509999999998</v>
      </c>
      <c r="H209" s="27">
        <v>357.7</v>
      </c>
      <c r="I209" s="27">
        <v>1512.3502309999999</v>
      </c>
      <c r="J209" s="27">
        <v>1035.7600580000001</v>
      </c>
      <c r="K209" s="27">
        <v>476.59017300000102</v>
      </c>
      <c r="L209" s="27">
        <v>3.6087190476190498</v>
      </c>
      <c r="M209" s="27">
        <v>3.6077619047619001</v>
      </c>
      <c r="N209" s="27" t="s">
        <v>69</v>
      </c>
      <c r="O209" s="27">
        <v>188.74338480745101</v>
      </c>
      <c r="P209" s="27">
        <v>8.1287160815033292</v>
      </c>
      <c r="Q209" s="27">
        <v>117.47915495977099</v>
      </c>
      <c r="R209" s="27">
        <v>253.55863867934301</v>
      </c>
      <c r="S209" s="27">
        <v>2.85228212891001</v>
      </c>
      <c r="T209" s="27">
        <v>22.2596596538976</v>
      </c>
      <c r="U209" s="27">
        <v>1185.8317653389399</v>
      </c>
      <c r="V209" s="27">
        <v>1.8222542373070101</v>
      </c>
      <c r="W209" s="27">
        <v>1004.52</v>
      </c>
      <c r="X209" s="27">
        <v>2712.72</v>
      </c>
      <c r="Y209" s="27">
        <v>44722.640771999999</v>
      </c>
      <c r="Z209" s="27">
        <v>1.813215977</v>
      </c>
      <c r="AA209" s="27">
        <v>6.9970853819999999</v>
      </c>
      <c r="AB209" s="28">
        <v>395.74582137900001</v>
      </c>
      <c r="AC209" s="28">
        <v>306.63760471000001</v>
      </c>
      <c r="AD209" s="28">
        <v>68.307759930000003</v>
      </c>
    </row>
    <row r="210" spans="3:30" ht="14.25">
      <c r="C210">
        <f t="shared" si="9"/>
        <v>12</v>
      </c>
      <c r="D210">
        <f t="shared" si="10"/>
        <v>2020</v>
      </c>
      <c r="E210" s="15">
        <f t="shared" si="11"/>
        <v>44166</v>
      </c>
      <c r="G210" s="27">
        <v>20822.150000000001</v>
      </c>
      <c r="H210" s="27">
        <v>389.95</v>
      </c>
      <c r="I210" s="27">
        <v>1833.73135533</v>
      </c>
      <c r="J210" s="27">
        <v>1182.67093344</v>
      </c>
      <c r="K210" s="27">
        <v>651.06042189000004</v>
      </c>
      <c r="L210" s="27">
        <v>3.6032428571428601</v>
      </c>
      <c r="M210" s="27">
        <v>3.6026190476190498</v>
      </c>
      <c r="N210" s="27" t="s">
        <v>69</v>
      </c>
      <c r="O210" s="27">
        <v>203.418143665515</v>
      </c>
      <c r="P210" s="27">
        <v>8.3712777696515097</v>
      </c>
      <c r="Q210" s="27">
        <v>133.10268183804601</v>
      </c>
      <c r="R210" s="27">
        <v>274.212250551522</v>
      </c>
      <c r="S210" s="27">
        <v>2.86557836604171</v>
      </c>
      <c r="T210" s="27">
        <v>22.916404555965102</v>
      </c>
      <c r="U210" s="27">
        <v>980.12857229254598</v>
      </c>
      <c r="V210" s="27">
        <v>2.1407826601633801</v>
      </c>
      <c r="W210" s="27">
        <v>980.375</v>
      </c>
      <c r="X210" s="27">
        <v>2820.3490000000002</v>
      </c>
      <c r="Y210" s="27">
        <v>42206.980549599997</v>
      </c>
      <c r="Z210" s="27">
        <v>1.9326931270000001</v>
      </c>
      <c r="AA210" s="27">
        <v>10.855853172</v>
      </c>
      <c r="AB210" s="28">
        <v>492.61689840000003</v>
      </c>
      <c r="AC210" s="28">
        <v>432.99459920999999</v>
      </c>
      <c r="AD210" s="28">
        <v>57.147613186999997</v>
      </c>
    </row>
    <row r="211" spans="3:30" ht="14.25">
      <c r="C211">
        <f t="shared" si="9"/>
        <v>1</v>
      </c>
      <c r="D211">
        <f t="shared" si="10"/>
        <v>2021</v>
      </c>
      <c r="E211" s="15">
        <f t="shared" si="11"/>
        <v>44197</v>
      </c>
      <c r="G211" s="27">
        <v>21110.22</v>
      </c>
      <c r="H211" s="27">
        <v>386.5</v>
      </c>
      <c r="I211" s="27">
        <v>1691.434</v>
      </c>
      <c r="J211" s="27">
        <v>1351.74</v>
      </c>
      <c r="K211" s="27">
        <v>339.69400000000002</v>
      </c>
      <c r="L211" s="27">
        <v>3.6249500000000001</v>
      </c>
      <c r="M211" s="27">
        <v>3.6245750000000001</v>
      </c>
      <c r="N211" s="27" t="s">
        <v>69</v>
      </c>
      <c r="O211" s="27">
        <v>160.84046865552401</v>
      </c>
      <c r="P211" s="27">
        <v>7.3723359550428302</v>
      </c>
      <c r="Q211" s="27">
        <v>104.627535551401</v>
      </c>
      <c r="R211" s="27">
        <v>238.93380999647101</v>
      </c>
      <c r="S211" s="27">
        <v>2.6182654179840799</v>
      </c>
      <c r="T211" s="27">
        <v>19.435420186386501</v>
      </c>
      <c r="U211" s="27">
        <v>1129.00296349069</v>
      </c>
      <c r="V211" s="27">
        <v>1.8255934739881301</v>
      </c>
      <c r="W211" s="27">
        <v>1097.028</v>
      </c>
      <c r="X211" s="27">
        <v>2639.2779999999998</v>
      </c>
      <c r="Y211" s="27">
        <v>35650.983025499998</v>
      </c>
      <c r="Z211" s="27">
        <v>1.0737259450000001</v>
      </c>
      <c r="AA211" s="27">
        <v>8.4644674309999992</v>
      </c>
      <c r="AB211" s="28">
        <v>345.11919818000001</v>
      </c>
      <c r="AC211" s="28">
        <v>337.36990948900001</v>
      </c>
      <c r="AD211" s="28">
        <v>72.520919219999996</v>
      </c>
    </row>
    <row r="212" spans="3:30" ht="14.25">
      <c r="C212">
        <f t="shared" si="9"/>
        <v>2</v>
      </c>
      <c r="D212">
        <f t="shared" si="10"/>
        <v>2021</v>
      </c>
      <c r="E212" s="15">
        <f t="shared" si="11"/>
        <v>44228</v>
      </c>
      <c r="G212" s="27">
        <v>22530.22</v>
      </c>
      <c r="H212" s="27">
        <v>427.42</v>
      </c>
      <c r="I212" s="27">
        <v>3496.2820000000002</v>
      </c>
      <c r="J212" s="27">
        <v>3133.7260000000001</v>
      </c>
      <c r="K212" s="27">
        <v>362.55599999999998</v>
      </c>
      <c r="L212" s="27">
        <v>3.6456900000000001</v>
      </c>
      <c r="M212" s="27">
        <v>3.6452749999999998</v>
      </c>
      <c r="N212" s="27" t="s">
        <v>69</v>
      </c>
      <c r="O212" s="27">
        <v>156.316216285568</v>
      </c>
      <c r="P212" s="27">
        <v>6.8677188206063002</v>
      </c>
      <c r="Q212" s="27">
        <v>114.40227655464599</v>
      </c>
      <c r="R212" s="27">
        <v>253.710813991078</v>
      </c>
      <c r="S212" s="27">
        <v>2.3771160059318701</v>
      </c>
      <c r="T212" s="27">
        <v>20.237062989241402</v>
      </c>
      <c r="U212" s="27">
        <v>888.44983628722105</v>
      </c>
      <c r="V212" s="27">
        <v>1.69393829724045</v>
      </c>
      <c r="W212" s="27">
        <v>981.03599999999994</v>
      </c>
      <c r="X212" s="27">
        <v>2392.0120000000002</v>
      </c>
      <c r="Y212" s="27">
        <v>32824.112526800003</v>
      </c>
      <c r="Z212" s="27">
        <v>0.82136618500000103</v>
      </c>
      <c r="AA212" s="27">
        <v>9.8106438409999903</v>
      </c>
      <c r="AB212" s="28">
        <v>390.7473516</v>
      </c>
      <c r="AC212" s="28">
        <v>292.47288034000002</v>
      </c>
      <c r="AD212" s="28">
        <v>60.805093560000003</v>
      </c>
    </row>
    <row r="213" spans="3:30" ht="14.25">
      <c r="C213">
        <f t="shared" si="9"/>
        <v>3</v>
      </c>
      <c r="D213">
        <f t="shared" si="10"/>
        <v>2021</v>
      </c>
      <c r="E213" s="15">
        <f t="shared" si="11"/>
        <v>44256</v>
      </c>
      <c r="G213" s="27">
        <v>21372.03</v>
      </c>
      <c r="H213" s="27">
        <v>414.94</v>
      </c>
      <c r="I213" s="27">
        <v>1851.4760000000001</v>
      </c>
      <c r="J213" s="27">
        <v>1446.3789999999999</v>
      </c>
      <c r="K213" s="27">
        <v>405.09699999999998</v>
      </c>
      <c r="L213" s="27">
        <v>3.70917826086957</v>
      </c>
      <c r="M213" s="27">
        <v>3.7081521739130401</v>
      </c>
      <c r="N213" s="27" t="s">
        <v>69</v>
      </c>
      <c r="O213" s="27">
        <v>166.128550578638</v>
      </c>
      <c r="P213" s="27">
        <v>8.0185753778923594</v>
      </c>
      <c r="Q213" s="27">
        <v>114.313592858655</v>
      </c>
      <c r="R213" s="27">
        <v>252.93943489282299</v>
      </c>
      <c r="S213" s="27">
        <v>2.7894149746146901</v>
      </c>
      <c r="T213" s="27">
        <v>20.085475060470699</v>
      </c>
      <c r="U213" s="27">
        <v>814.67760673517705</v>
      </c>
      <c r="V213" s="27">
        <v>2.07214503784374</v>
      </c>
      <c r="W213" s="27">
        <v>1079.5129999999999</v>
      </c>
      <c r="X213" s="27">
        <v>2079.6970000000001</v>
      </c>
      <c r="Y213" s="27">
        <v>33100.082327199998</v>
      </c>
      <c r="Z213" s="27">
        <v>0.78565493099999995</v>
      </c>
      <c r="AA213" s="27">
        <v>9.2458042850000002</v>
      </c>
      <c r="AB213" s="28">
        <v>506.70034863000001</v>
      </c>
      <c r="AC213" s="28">
        <v>403.34147168700002</v>
      </c>
      <c r="AD213" s="28">
        <v>52.363194610000001</v>
      </c>
    </row>
    <row r="214" spans="3:30" ht="14.25">
      <c r="C214">
        <f t="shared" si="9"/>
        <v>4</v>
      </c>
      <c r="D214">
        <f t="shared" si="10"/>
        <v>2021</v>
      </c>
      <c r="E214" s="15">
        <f t="shared" si="11"/>
        <v>44287</v>
      </c>
      <c r="G214" s="27">
        <v>19562.77</v>
      </c>
      <c r="H214" s="27">
        <v>418.05</v>
      </c>
      <c r="I214" s="27">
        <v>1980.047</v>
      </c>
      <c r="J214" s="27">
        <v>1400.576</v>
      </c>
      <c r="K214" s="27">
        <v>579.471</v>
      </c>
      <c r="L214" s="27">
        <v>3.699525</v>
      </c>
      <c r="M214" s="27">
        <v>3.6994500000000001</v>
      </c>
      <c r="N214" s="27" t="s">
        <v>69</v>
      </c>
      <c r="O214" s="27">
        <v>156.545161068179</v>
      </c>
      <c r="P214" s="27">
        <v>7.3661468867461499</v>
      </c>
      <c r="Q214" s="27">
        <v>110.56811933920901</v>
      </c>
      <c r="R214" s="27">
        <v>243.22042732005801</v>
      </c>
      <c r="S214" s="27">
        <v>2.3959173889884098</v>
      </c>
      <c r="T214" s="27">
        <v>20.371514590422901</v>
      </c>
      <c r="U214" s="27">
        <v>1028.6076804531001</v>
      </c>
      <c r="V214" s="27">
        <v>2.0317652829523798</v>
      </c>
      <c r="W214" s="27">
        <v>1093.56</v>
      </c>
      <c r="X214" s="27">
        <v>2053.89</v>
      </c>
      <c r="Y214" s="27">
        <v>26138.222162999999</v>
      </c>
      <c r="Z214" s="27">
        <v>1.369631238</v>
      </c>
      <c r="AA214" s="27">
        <v>9.2631300629999895</v>
      </c>
      <c r="AB214" s="28">
        <v>439.28821089000002</v>
      </c>
      <c r="AC214" s="28">
        <v>422.90144606899997</v>
      </c>
      <c r="AD214" s="28">
        <v>61.417319259999999</v>
      </c>
    </row>
    <row r="215" spans="3:30" ht="14.25">
      <c r="C215">
        <f t="shared" si="9"/>
        <v>5</v>
      </c>
      <c r="D215">
        <f t="shared" si="10"/>
        <v>2021</v>
      </c>
      <c r="E215" s="15">
        <f t="shared" si="11"/>
        <v>44317</v>
      </c>
      <c r="G215" s="27">
        <v>21041.71</v>
      </c>
      <c r="H215" s="27">
        <v>441.59</v>
      </c>
      <c r="I215" s="27">
        <v>2041.0924540000001</v>
      </c>
      <c r="J215" s="27">
        <v>1832.3787990000001</v>
      </c>
      <c r="K215" s="27">
        <v>208.71365499999999</v>
      </c>
      <c r="L215" s="27">
        <v>3.77475714285714</v>
      </c>
      <c r="M215" s="27">
        <v>3.77354761904762</v>
      </c>
      <c r="N215" s="27" t="s">
        <v>69</v>
      </c>
      <c r="O215" s="27">
        <v>177.823339482986</v>
      </c>
      <c r="P215" s="27">
        <v>7.6057780895667904</v>
      </c>
      <c r="Q215" s="27">
        <v>121.808796874401</v>
      </c>
      <c r="R215" s="27">
        <v>264.44065131699102</v>
      </c>
      <c r="S215" s="27">
        <v>2.42870864373727</v>
      </c>
      <c r="T215" s="27">
        <v>21.210650427669002</v>
      </c>
      <c r="U215" s="27">
        <v>1060.56842925972</v>
      </c>
      <c r="V215" s="27">
        <v>1.9724198173966001</v>
      </c>
      <c r="W215" s="27">
        <v>1274.9680000000001</v>
      </c>
      <c r="X215" s="27">
        <v>2492.2139999999999</v>
      </c>
      <c r="Y215" s="27">
        <v>24206.824740200002</v>
      </c>
      <c r="Z215" s="27">
        <v>1.2671259829999999</v>
      </c>
      <c r="AA215" s="27">
        <v>10.892622093</v>
      </c>
      <c r="AB215" s="28">
        <v>463.96666843999998</v>
      </c>
      <c r="AC215" s="28">
        <v>362.62456209999999</v>
      </c>
      <c r="AD215" s="28">
        <v>66.924417149999996</v>
      </c>
    </row>
    <row r="216" spans="3:30" ht="14.25">
      <c r="C216">
        <f t="shared" si="9"/>
        <v>6</v>
      </c>
      <c r="D216">
        <f t="shared" si="10"/>
        <v>2021</v>
      </c>
      <c r="E216" s="15">
        <f t="shared" si="11"/>
        <v>44348</v>
      </c>
      <c r="G216" s="27">
        <v>18850.91</v>
      </c>
      <c r="H216" s="27">
        <v>387.42</v>
      </c>
      <c r="I216" s="27">
        <v>1525.9132480000001</v>
      </c>
      <c r="J216" s="27">
        <v>1353.0809019999999</v>
      </c>
      <c r="K216" s="27">
        <v>172.83234599999801</v>
      </c>
      <c r="L216" s="27">
        <v>3.9116047619047598</v>
      </c>
      <c r="M216" s="27">
        <v>3.91030952380952</v>
      </c>
      <c r="N216" s="27" t="s">
        <v>69</v>
      </c>
      <c r="O216" s="27">
        <v>164.775557969072</v>
      </c>
      <c r="P216" s="27">
        <v>8.0589769154140605</v>
      </c>
      <c r="Q216" s="27">
        <v>111.305682723297</v>
      </c>
      <c r="R216" s="27">
        <v>267.07012534228602</v>
      </c>
      <c r="S216" s="27">
        <v>2.3490148513471398</v>
      </c>
      <c r="T216" s="27">
        <v>20.128301128239301</v>
      </c>
      <c r="U216" s="27">
        <v>1123.5600888383401</v>
      </c>
      <c r="V216" s="27">
        <v>1.9433019632617801</v>
      </c>
      <c r="W216" s="27">
        <v>1166.43</v>
      </c>
      <c r="X216" s="27">
        <v>2480.9699999999998</v>
      </c>
      <c r="Y216" s="27">
        <v>32043.852081000001</v>
      </c>
      <c r="Z216" s="27">
        <v>1.4695598000000001</v>
      </c>
      <c r="AA216" s="27">
        <v>11.019603901</v>
      </c>
      <c r="AB216" s="28">
        <v>481.15064137000002</v>
      </c>
      <c r="AC216" s="28">
        <v>344.18394672099998</v>
      </c>
      <c r="AD216" s="28">
        <v>68.925566860000004</v>
      </c>
    </row>
    <row r="217" spans="3:30" ht="14.25">
      <c r="C217">
        <f t="shared" si="9"/>
        <v>7</v>
      </c>
      <c r="D217">
        <f t="shared" si="10"/>
        <v>2021</v>
      </c>
      <c r="E217" s="15">
        <f t="shared" si="11"/>
        <v>44378</v>
      </c>
      <c r="G217" s="27">
        <v>17671.77</v>
      </c>
      <c r="H217" s="27">
        <v>392.24</v>
      </c>
      <c r="I217" s="27">
        <v>1363.513326</v>
      </c>
      <c r="J217" s="27">
        <v>1004.359091</v>
      </c>
      <c r="K217" s="27">
        <v>359.15423499999702</v>
      </c>
      <c r="L217" s="27">
        <v>3.9424549999999998</v>
      </c>
      <c r="M217" s="27">
        <v>3.9400499999999998</v>
      </c>
      <c r="N217" s="27" t="s">
        <v>69</v>
      </c>
      <c r="O217" s="27">
        <v>185.131720189719</v>
      </c>
      <c r="P217" s="27">
        <v>7.9472609643243999</v>
      </c>
      <c r="Q217" s="27">
        <v>102.667247434857</v>
      </c>
      <c r="R217" s="27">
        <v>277.51539953457598</v>
      </c>
      <c r="S217" s="27">
        <v>2.5097104946885498</v>
      </c>
      <c r="T217" s="27">
        <v>20.545665639903699</v>
      </c>
      <c r="U217" s="27">
        <v>1179.1309047039299</v>
      </c>
      <c r="V217" s="27">
        <v>2.0460846593143902</v>
      </c>
      <c r="W217" s="27">
        <v>1205.528</v>
      </c>
      <c r="X217" s="27">
        <v>2469.491</v>
      </c>
      <c r="Y217" s="27">
        <v>25538.857245700001</v>
      </c>
      <c r="Z217" s="27">
        <v>1.926165015</v>
      </c>
      <c r="AA217" s="27">
        <v>8.6949804529999994</v>
      </c>
      <c r="AB217" s="28">
        <v>359.098589382</v>
      </c>
      <c r="AC217" s="28">
        <v>437.11689852000001</v>
      </c>
      <c r="AD217" s="28">
        <v>65.982782990000004</v>
      </c>
    </row>
    <row r="218" spans="3:30" ht="14.25">
      <c r="C218">
        <f t="shared" si="9"/>
        <v>8</v>
      </c>
      <c r="D218">
        <f t="shared" si="10"/>
        <v>2021</v>
      </c>
      <c r="E218" s="15">
        <f t="shared" si="11"/>
        <v>44409</v>
      </c>
      <c r="G218" s="27">
        <v>17653.54</v>
      </c>
      <c r="H218" s="27">
        <v>384.91</v>
      </c>
      <c r="I218" s="27">
        <v>1209.0183830000001</v>
      </c>
      <c r="J218" s="27">
        <v>822.337535</v>
      </c>
      <c r="K218" s="27">
        <v>386.68084800000003</v>
      </c>
      <c r="L218" s="27">
        <v>4.0872523809523802</v>
      </c>
      <c r="M218" s="27">
        <v>4.0861904761904801</v>
      </c>
      <c r="N218" s="27" t="s">
        <v>69</v>
      </c>
      <c r="O218" s="27">
        <v>190.85786074640399</v>
      </c>
      <c r="P218" s="27">
        <v>7.7932840783116699</v>
      </c>
      <c r="Q218" s="27">
        <v>111.383232909504</v>
      </c>
      <c r="R218" s="27">
        <v>287.525439624667</v>
      </c>
      <c r="S218" s="27">
        <v>2.9641780403684801</v>
      </c>
      <c r="T218" s="27">
        <v>21.7762537548255</v>
      </c>
      <c r="U218" s="27">
        <v>1136.2901161352499</v>
      </c>
      <c r="V218" s="27">
        <v>2.0240894070486699</v>
      </c>
      <c r="W218" s="27">
        <v>1168.7</v>
      </c>
      <c r="X218" s="27">
        <v>2609.3009999999999</v>
      </c>
      <c r="Y218" s="27">
        <v>26378.8068833</v>
      </c>
      <c r="Z218" s="27">
        <v>0.89940692799999999</v>
      </c>
      <c r="AA218" s="27">
        <v>13.128958046999999</v>
      </c>
      <c r="AB218" s="28">
        <v>450.31468955000003</v>
      </c>
      <c r="AC218" s="28">
        <v>458.69159561999999</v>
      </c>
      <c r="AD218" s="28">
        <v>61.277435050000001</v>
      </c>
    </row>
    <row r="219" spans="3:30" ht="14.25">
      <c r="C219">
        <f t="shared" si="9"/>
        <v>9</v>
      </c>
      <c r="D219">
        <f t="shared" si="10"/>
        <v>2021</v>
      </c>
      <c r="E219" s="15">
        <f t="shared" si="11"/>
        <v>44440</v>
      </c>
      <c r="G219" s="27">
        <v>18279.150000000001</v>
      </c>
      <c r="H219" s="27">
        <v>360.5</v>
      </c>
      <c r="I219" s="27">
        <v>2042.657391</v>
      </c>
      <c r="J219" s="27">
        <v>1556.744048</v>
      </c>
      <c r="K219" s="27">
        <v>485.913343000005</v>
      </c>
      <c r="L219" s="27">
        <v>4.1080545454545403</v>
      </c>
      <c r="M219" s="27">
        <v>4.1074772727272704</v>
      </c>
      <c r="N219" s="27" t="s">
        <v>69</v>
      </c>
      <c r="O219" s="27">
        <v>183.55446929122201</v>
      </c>
      <c r="P219" s="27">
        <v>8.4772672809937006</v>
      </c>
      <c r="Q219" s="27">
        <v>109.372049340375</v>
      </c>
      <c r="R219" s="27">
        <v>261.062841965872</v>
      </c>
      <c r="S219" s="27">
        <v>3.3396515482189</v>
      </c>
      <c r="T219" s="27">
        <v>20.096882204311399</v>
      </c>
      <c r="U219" s="27">
        <v>836.29583310838404</v>
      </c>
      <c r="V219" s="27">
        <v>1.9821998038070201</v>
      </c>
      <c r="W219" s="27">
        <v>1238.73</v>
      </c>
      <c r="X219" s="27">
        <v>2609.8200000000002</v>
      </c>
      <c r="Y219" s="27">
        <v>38207.116818000002</v>
      </c>
      <c r="Z219" s="27">
        <v>1.1118890939999999</v>
      </c>
      <c r="AA219" s="27">
        <v>14.257893921999999</v>
      </c>
      <c r="AB219" s="28">
        <v>443.38277871000003</v>
      </c>
      <c r="AC219" s="28">
        <v>556.06837862999998</v>
      </c>
      <c r="AD219" s="28">
        <v>62.497337829999999</v>
      </c>
    </row>
    <row r="220" spans="3:30" ht="14.25">
      <c r="C220">
        <f t="shared" si="9"/>
        <v>10</v>
      </c>
      <c r="D220">
        <f t="shared" si="10"/>
        <v>2021</v>
      </c>
      <c r="E220" s="15">
        <f t="shared" si="11"/>
        <v>44470</v>
      </c>
      <c r="G220" s="27">
        <v>20737.77</v>
      </c>
      <c r="H220" s="27">
        <v>390</v>
      </c>
      <c r="I220" s="27">
        <v>1500.0752769999999</v>
      </c>
      <c r="J220" s="27">
        <v>1295.074971</v>
      </c>
      <c r="K220" s="27">
        <v>205.00030599999599</v>
      </c>
      <c r="L220" s="27">
        <v>4.0136799999999999</v>
      </c>
      <c r="M220" s="27">
        <v>4.0150499999999996</v>
      </c>
      <c r="N220" s="27" t="s">
        <v>69</v>
      </c>
      <c r="O220" s="27">
        <v>193.976756757939</v>
      </c>
      <c r="P220" s="27">
        <v>8.2027511279616494</v>
      </c>
      <c r="Q220" s="27">
        <v>103.646811152627</v>
      </c>
      <c r="R220" s="27">
        <v>253.91360999935199</v>
      </c>
      <c r="S220" s="27">
        <v>2.80353582966712</v>
      </c>
      <c r="T220" s="27">
        <v>20.109564726089001</v>
      </c>
      <c r="U220" s="27">
        <v>1199.6062805081399</v>
      </c>
      <c r="V220" s="27">
        <v>1.71685422456391</v>
      </c>
      <c r="W220" s="27">
        <v>1372.8040000000001</v>
      </c>
      <c r="X220" s="27">
        <v>2643.06</v>
      </c>
      <c r="Y220" s="27">
        <v>42386.876882099998</v>
      </c>
      <c r="Z220" s="27">
        <v>0.73993701599999995</v>
      </c>
      <c r="AA220" s="27">
        <v>13.433406443000001</v>
      </c>
      <c r="AB220" s="28">
        <v>371.6202437</v>
      </c>
      <c r="AC220" s="28">
        <v>480.88484398100002</v>
      </c>
      <c r="AD220" s="28">
        <v>60.312937529999999</v>
      </c>
    </row>
    <row r="221" spans="3:30" ht="14.25">
      <c r="C221">
        <f t="shared" si="9"/>
        <v>11</v>
      </c>
      <c r="D221">
        <f t="shared" si="10"/>
        <v>2021</v>
      </c>
      <c r="E221" s="15">
        <f t="shared" si="11"/>
        <v>44501</v>
      </c>
      <c r="G221" s="27">
        <v>20416.43</v>
      </c>
      <c r="H221" s="27">
        <v>395.88</v>
      </c>
      <c r="I221" s="27">
        <v>1582.3117339999999</v>
      </c>
      <c r="J221" s="27">
        <v>1296.405538</v>
      </c>
      <c r="K221" s="27">
        <v>285.90619600000002</v>
      </c>
      <c r="L221" s="27">
        <v>4.0204952380952399</v>
      </c>
      <c r="M221" s="27">
        <v>4.0195952380952402</v>
      </c>
      <c r="N221" s="27" t="s">
        <v>69</v>
      </c>
      <c r="O221" s="27">
        <v>176.51423495443601</v>
      </c>
      <c r="P221" s="27">
        <v>8.4128711790514306</v>
      </c>
      <c r="Q221" s="27">
        <v>96.019872373867997</v>
      </c>
      <c r="R221" s="27">
        <v>255.877666880372</v>
      </c>
      <c r="S221" s="27">
        <v>3.0794765518299498</v>
      </c>
      <c r="T221" s="27">
        <v>21.156529843957799</v>
      </c>
      <c r="U221" s="27">
        <v>998.48740713193695</v>
      </c>
      <c r="V221" s="27">
        <v>1.8856092139970699</v>
      </c>
      <c r="W221" s="27">
        <v>1137.69</v>
      </c>
      <c r="X221" s="27">
        <v>2530.62</v>
      </c>
      <c r="Y221" s="27">
        <v>42842.928483000003</v>
      </c>
      <c r="Z221" s="27">
        <v>1.2032308620000001</v>
      </c>
      <c r="AA221" s="27">
        <v>11.518589855</v>
      </c>
      <c r="AB221" s="28">
        <v>589.35381023000002</v>
      </c>
      <c r="AC221" s="28">
        <v>353.58298258000002</v>
      </c>
      <c r="AD221" s="28">
        <v>70.059601069999999</v>
      </c>
    </row>
    <row r="222" spans="3:30" ht="14.25">
      <c r="C222">
        <f t="shared" si="9"/>
        <v>12</v>
      </c>
      <c r="D222">
        <f t="shared" si="10"/>
        <v>2021</v>
      </c>
      <c r="E222" s="15">
        <f t="shared" si="11"/>
        <v>44531</v>
      </c>
      <c r="G222" s="27">
        <v>21111.73</v>
      </c>
      <c r="H222" s="27">
        <v>411.6</v>
      </c>
      <c r="I222" s="27">
        <v>1519.3014925499999</v>
      </c>
      <c r="J222" s="27">
        <v>1269.75987906</v>
      </c>
      <c r="K222" s="27">
        <v>249.54161349</v>
      </c>
      <c r="L222" s="27">
        <v>4.0368681818181802</v>
      </c>
      <c r="M222" s="27">
        <v>4.0369772727272704</v>
      </c>
      <c r="N222" s="27" t="s">
        <v>69</v>
      </c>
      <c r="O222" s="27">
        <v>189.885623164029</v>
      </c>
      <c r="P222" s="27">
        <v>8.5860896146756396</v>
      </c>
      <c r="Q222" s="27">
        <v>107.730228941338</v>
      </c>
      <c r="R222" s="27">
        <v>277.93120880537799</v>
      </c>
      <c r="S222" s="27">
        <v>3.12711815699187</v>
      </c>
      <c r="T222" s="27">
        <v>20.670500136268998</v>
      </c>
      <c r="U222" s="27">
        <v>754.59560338071503</v>
      </c>
      <c r="V222" s="27">
        <v>2.26488575613668</v>
      </c>
      <c r="W222" s="27">
        <v>1196.693</v>
      </c>
      <c r="X222" s="27">
        <v>2607.2860000000001</v>
      </c>
      <c r="Y222" s="27">
        <v>42371.849319000001</v>
      </c>
      <c r="Z222" s="27">
        <v>0.94612452499999899</v>
      </c>
      <c r="AA222" s="27">
        <v>14.205219113</v>
      </c>
      <c r="AB222" s="28">
        <v>618.42820068000003</v>
      </c>
      <c r="AC222" s="28">
        <v>520.24510614999997</v>
      </c>
      <c r="AD222" s="28">
        <v>59.91571107</v>
      </c>
    </row>
    <row r="223" spans="3:30" ht="14.25">
      <c r="C223">
        <f t="shared" si="9"/>
        <v>1</v>
      </c>
      <c r="D223">
        <f t="shared" si="10"/>
        <v>2022</v>
      </c>
      <c r="E223" s="15">
        <f t="shared" si="11"/>
        <v>44562</v>
      </c>
      <c r="G223" s="27">
        <v>22943.81</v>
      </c>
      <c r="H223" s="27">
        <v>427.19</v>
      </c>
      <c r="I223" s="27">
        <v>1272.153</v>
      </c>
      <c r="J223" s="27">
        <v>1095.6590000000001</v>
      </c>
      <c r="K223" s="27">
        <v>176.494</v>
      </c>
      <c r="L223" s="27">
        <v>3.88834285714286</v>
      </c>
      <c r="M223" s="27">
        <v>3.88928571428572</v>
      </c>
      <c r="N223" s="27" t="s">
        <v>69</v>
      </c>
      <c r="O223" s="27">
        <v>179.226148307496</v>
      </c>
      <c r="P223" s="27">
        <v>7.6160185516136503</v>
      </c>
      <c r="Q223" s="27">
        <v>90.947345638260103</v>
      </c>
      <c r="R223" s="27">
        <v>241.120774923818</v>
      </c>
      <c r="S223" s="27">
        <v>2.6240181239091398</v>
      </c>
      <c r="T223" s="27">
        <v>19.243272391337602</v>
      </c>
      <c r="U223" s="27">
        <v>795.34776741980602</v>
      </c>
      <c r="V223" s="27">
        <v>2.0943869036121501</v>
      </c>
      <c r="W223" s="27">
        <v>1318.2750000000001</v>
      </c>
      <c r="X223" s="27">
        <v>2657.165</v>
      </c>
      <c r="Y223" s="27">
        <v>42048.464480000002</v>
      </c>
      <c r="Z223" s="27" t="s">
        <v>69</v>
      </c>
      <c r="AA223" s="27" t="s">
        <v>69</v>
      </c>
      <c r="AB223" s="28" t="s">
        <v>69</v>
      </c>
      <c r="AC223" s="28" t="s">
        <v>69</v>
      </c>
      <c r="AD223" s="28" t="s">
        <v>69</v>
      </c>
    </row>
    <row r="224" spans="3:30" ht="14.25">
      <c r="C224">
        <f t="shared" si="9"/>
        <v>2</v>
      </c>
      <c r="D224">
        <f t="shared" si="10"/>
        <v>2022</v>
      </c>
      <c r="E224" s="15">
        <f t="shared" si="11"/>
        <v>44593</v>
      </c>
      <c r="G224" s="27">
        <v>23749.03</v>
      </c>
      <c r="H224" s="27">
        <v>465.84</v>
      </c>
      <c r="I224" s="27">
        <v>1260.876</v>
      </c>
      <c r="J224" s="27">
        <v>905.904</v>
      </c>
      <c r="K224" s="27">
        <v>354.97199999999998</v>
      </c>
      <c r="L224" s="27">
        <v>3.7909449999999998</v>
      </c>
      <c r="M224" s="27">
        <v>3.7907999999999999</v>
      </c>
      <c r="N224" s="27" t="s">
        <v>69</v>
      </c>
      <c r="O224" s="27">
        <v>154.97081772503299</v>
      </c>
      <c r="P224" s="27">
        <v>6.9340592637255103</v>
      </c>
      <c r="Q224" s="27">
        <v>99.901355439809294</v>
      </c>
      <c r="R224" s="27">
        <v>229.53351698797201</v>
      </c>
      <c r="S224" s="27">
        <v>2.6495691162516302</v>
      </c>
      <c r="T224" s="27">
        <v>19.162904798689301</v>
      </c>
      <c r="U224" s="27">
        <v>874.25318712998398</v>
      </c>
      <c r="V224" s="27">
        <v>1.77550043191039</v>
      </c>
      <c r="W224" s="27">
        <v>1378.8879999999999</v>
      </c>
      <c r="X224" s="27">
        <v>2381.7640000000001</v>
      </c>
      <c r="Y224" s="27">
        <v>37646.129416000003</v>
      </c>
      <c r="Z224" s="27" t="s">
        <v>69</v>
      </c>
      <c r="AA224" s="27" t="s">
        <v>69</v>
      </c>
      <c r="AB224" s="28" t="s">
        <v>69</v>
      </c>
      <c r="AC224" s="28" t="s">
        <v>69</v>
      </c>
      <c r="AD224" s="28" t="s">
        <v>69</v>
      </c>
    </row>
    <row r="225" spans="3:30" ht="14.25">
      <c r="C225">
        <f t="shared" si="9"/>
        <v>3</v>
      </c>
      <c r="D225">
        <f t="shared" si="10"/>
        <v>2022</v>
      </c>
      <c r="E225" s="15">
        <f t="shared" si="11"/>
        <v>44621</v>
      </c>
      <c r="G225" s="27">
        <v>24915.5</v>
      </c>
      <c r="H225" s="27">
        <v>494.12</v>
      </c>
      <c r="I225" s="27">
        <v>1583.681</v>
      </c>
      <c r="J225" s="27">
        <v>1111.307</v>
      </c>
      <c r="K225" s="27">
        <v>472.37400000000002</v>
      </c>
      <c r="L225" s="27">
        <v>3.7386217391304299</v>
      </c>
      <c r="M225" s="27">
        <v>3.7387826086956499</v>
      </c>
      <c r="N225" s="27" t="s">
        <v>69</v>
      </c>
      <c r="O225" s="27">
        <v>163.517062893781</v>
      </c>
      <c r="P225" s="27">
        <v>7.59632925485342</v>
      </c>
      <c r="Q225" s="27">
        <v>103.233372143769</v>
      </c>
      <c r="R225" s="27">
        <v>230.576992219056</v>
      </c>
      <c r="S225" s="27">
        <v>2.6717737415511702</v>
      </c>
      <c r="T225" s="27">
        <v>19.097299251154599</v>
      </c>
      <c r="U225" s="27">
        <v>1130.34390009904</v>
      </c>
      <c r="V225" s="27">
        <v>2.0558131583453201</v>
      </c>
      <c r="W225" s="27">
        <v>898.25599999999997</v>
      </c>
      <c r="X225" s="27">
        <v>2620.2130000000002</v>
      </c>
      <c r="Y225" s="27">
        <v>39057.339890000003</v>
      </c>
      <c r="Z225" s="27" t="s">
        <v>69</v>
      </c>
      <c r="AA225" s="27" t="s">
        <v>69</v>
      </c>
      <c r="AB225" s="28" t="s">
        <v>69</v>
      </c>
      <c r="AC225" s="28" t="s">
        <v>69</v>
      </c>
      <c r="AD225" s="28" t="s">
        <v>69</v>
      </c>
    </row>
    <row r="226" spans="3:30" ht="14.25">
      <c r="C226">
        <f t="shared" si="9"/>
        <v>4</v>
      </c>
      <c r="D226">
        <f t="shared" si="10"/>
        <v>2022</v>
      </c>
      <c r="E226" s="15">
        <f t="shared" si="11"/>
        <v>44652</v>
      </c>
      <c r="G226" s="27">
        <v>22818.9</v>
      </c>
      <c r="H226" s="27">
        <v>443.39</v>
      </c>
      <c r="I226" s="27">
        <v>1087.47</v>
      </c>
      <c r="J226" s="27">
        <v>920.10900000000004</v>
      </c>
      <c r="K226" s="27">
        <v>167.36099999999999</v>
      </c>
      <c r="L226" s="27">
        <v>3.7410052631578901</v>
      </c>
      <c r="M226" s="27">
        <v>3.7397368421052599</v>
      </c>
      <c r="N226" s="27" t="s">
        <v>69</v>
      </c>
      <c r="O226" s="27">
        <v>151.682357820948</v>
      </c>
      <c r="P226" s="27">
        <v>7.4160312684032199</v>
      </c>
      <c r="Q226" s="27">
        <v>84.7727044777304</v>
      </c>
      <c r="R226" s="27">
        <v>234.49426897464599</v>
      </c>
      <c r="S226" s="27">
        <v>2.5395510732748101</v>
      </c>
      <c r="T226" s="27">
        <v>19.6106384877192</v>
      </c>
      <c r="U226" s="27">
        <v>1106.2790555001</v>
      </c>
      <c r="V226" s="27">
        <v>2.0619200982454999</v>
      </c>
      <c r="W226" s="27">
        <v>1257</v>
      </c>
      <c r="X226" s="27">
        <v>2509.4699999999998</v>
      </c>
      <c r="Y226" s="27">
        <v>38735.128320000003</v>
      </c>
      <c r="Z226" s="27" t="s">
        <v>69</v>
      </c>
      <c r="AA226" s="27" t="s">
        <v>69</v>
      </c>
      <c r="AB226" s="28" t="s">
        <v>69</v>
      </c>
      <c r="AC226" s="28" t="s">
        <v>69</v>
      </c>
      <c r="AD226" s="28" t="s">
        <v>69</v>
      </c>
    </row>
    <row r="227" spans="3:30" ht="14.25">
      <c r="C227">
        <f t="shared" si="9"/>
        <v>5</v>
      </c>
      <c r="D227">
        <f t="shared" si="10"/>
        <v>2022</v>
      </c>
      <c r="E227" s="15">
        <f t="shared" si="11"/>
        <v>44682</v>
      </c>
      <c r="G227" s="27">
        <v>20719.04</v>
      </c>
      <c r="H227" s="27">
        <v>400.68</v>
      </c>
      <c r="I227" s="27">
        <v>894.60699999999997</v>
      </c>
      <c r="J227" s="27">
        <v>585.80999999999995</v>
      </c>
      <c r="K227" s="27">
        <v>308.79700000000003</v>
      </c>
      <c r="L227" s="27">
        <v>3.7572772727272699</v>
      </c>
      <c r="M227" s="27">
        <v>3.7575454545454501</v>
      </c>
      <c r="N227" s="27" t="s">
        <v>69</v>
      </c>
      <c r="O227" s="27">
        <v>155.40918714511</v>
      </c>
      <c r="P227" s="27">
        <v>8.1149208048196009</v>
      </c>
      <c r="Q227" s="27">
        <v>99.986119176311206</v>
      </c>
      <c r="R227" s="27">
        <v>239.41416291218499</v>
      </c>
      <c r="S227" s="27">
        <v>2.5139076578922399</v>
      </c>
      <c r="T227" s="27">
        <v>17.9855832352584</v>
      </c>
      <c r="U227" s="27">
        <v>1021.11118498392</v>
      </c>
      <c r="V227" s="27">
        <v>2.0906808072948899</v>
      </c>
      <c r="W227" s="27">
        <v>1407.09</v>
      </c>
      <c r="X227" s="27">
        <v>2576.317</v>
      </c>
      <c r="Y227" s="27">
        <v>43721.210973300003</v>
      </c>
      <c r="Z227" s="27" t="s">
        <v>69</v>
      </c>
      <c r="AA227" s="27" t="s">
        <v>69</v>
      </c>
      <c r="AB227" s="28" t="s">
        <v>69</v>
      </c>
      <c r="AC227" s="28" t="s">
        <v>69</v>
      </c>
      <c r="AD227" s="28" t="s">
        <v>69</v>
      </c>
    </row>
    <row r="228" spans="3:30" ht="14.25">
      <c r="C228">
        <f t="shared" si="9"/>
        <v>6</v>
      </c>
      <c r="D228">
        <f t="shared" si="10"/>
        <v>2022</v>
      </c>
      <c r="E228" s="15">
        <f t="shared" si="11"/>
        <v>44713</v>
      </c>
      <c r="G228" s="27">
        <v>18388.82</v>
      </c>
      <c r="H228" s="27">
        <v>330</v>
      </c>
      <c r="I228" s="27">
        <v>921.58699999999999</v>
      </c>
      <c r="J228" s="27">
        <v>419.87</v>
      </c>
      <c r="K228" s="27">
        <v>501.71699999999998</v>
      </c>
      <c r="L228" s="27">
        <v>3.74843809523809</v>
      </c>
      <c r="M228" s="27">
        <v>3.74714285714286</v>
      </c>
      <c r="N228" s="27" t="s">
        <v>69</v>
      </c>
      <c r="O228" s="27">
        <v>177.93952897416301</v>
      </c>
      <c r="P228" s="27">
        <v>7.9073341994239001</v>
      </c>
      <c r="Q228" s="27">
        <v>87.469076689730898</v>
      </c>
      <c r="R228" s="27">
        <v>243.78774653581101</v>
      </c>
      <c r="S228" s="27">
        <v>2.5729514096242001</v>
      </c>
      <c r="T228" s="27">
        <v>19.8985384143866</v>
      </c>
      <c r="U228" s="27">
        <v>1166.5722462690801</v>
      </c>
      <c r="V228" s="27">
        <v>1.9874096324527499</v>
      </c>
      <c r="W228" s="27">
        <v>1373.52</v>
      </c>
      <c r="X228" s="27">
        <v>2502.9299999999998</v>
      </c>
      <c r="Y228" s="27">
        <v>43885.202400000002</v>
      </c>
      <c r="Z228" s="27" t="s">
        <v>69</v>
      </c>
      <c r="AA228" s="27" t="s">
        <v>69</v>
      </c>
      <c r="AB228" s="28" t="s">
        <v>69</v>
      </c>
      <c r="AC228" s="28" t="s">
        <v>69</v>
      </c>
      <c r="AD228" s="28" t="s">
        <v>69</v>
      </c>
    </row>
    <row r="229" spans="3:30" ht="14.25">
      <c r="C229">
        <f t="shared" si="9"/>
        <v>7</v>
      </c>
      <c r="D229">
        <f t="shared" si="10"/>
        <v>2022</v>
      </c>
      <c r="E229" s="15">
        <f t="shared" si="11"/>
        <v>44743</v>
      </c>
      <c r="G229" s="27">
        <v>19293.66</v>
      </c>
      <c r="H229" s="27">
        <v>329.86</v>
      </c>
      <c r="I229" s="27">
        <v>826.19</v>
      </c>
      <c r="J229" s="27">
        <v>618.423</v>
      </c>
      <c r="K229" s="27">
        <v>207.767</v>
      </c>
      <c r="L229" s="27">
        <v>3.9034368421052599</v>
      </c>
      <c r="M229" s="27">
        <v>3.90218421052632</v>
      </c>
      <c r="N229" s="27" t="s">
        <v>69</v>
      </c>
      <c r="O229" s="27">
        <v>174.43750108325199</v>
      </c>
      <c r="P229" s="27">
        <v>7.8900308962336796</v>
      </c>
      <c r="Q229" s="27">
        <v>99.613816742929401</v>
      </c>
      <c r="R229" s="27">
        <v>236.97437741075001</v>
      </c>
      <c r="S229" s="27">
        <v>2.1201588633057402</v>
      </c>
      <c r="T229" s="27">
        <v>20.810047858163699</v>
      </c>
      <c r="U229" s="27">
        <v>1150.06294834355</v>
      </c>
      <c r="V229" s="27">
        <v>2.3249502522581702</v>
      </c>
      <c r="W229" s="27">
        <v>1235.7840000000001</v>
      </c>
      <c r="X229" s="27">
        <v>2081.6190000000001</v>
      </c>
      <c r="Y229" s="27">
        <v>30501.311679999999</v>
      </c>
      <c r="Z229" s="27" t="s">
        <v>69</v>
      </c>
      <c r="AA229" s="27" t="s">
        <v>69</v>
      </c>
      <c r="AB229" s="28" t="s">
        <v>69</v>
      </c>
      <c r="AC229" s="28" t="s">
        <v>69</v>
      </c>
      <c r="AD229" s="28" t="s">
        <v>69</v>
      </c>
    </row>
    <row r="230" spans="3:30" ht="14.25">
      <c r="C230">
        <f t="shared" si="9"/>
        <v>8</v>
      </c>
      <c r="D230">
        <f t="shared" si="10"/>
        <v>2022</v>
      </c>
      <c r="E230" s="15">
        <f t="shared" si="11"/>
        <v>44774</v>
      </c>
      <c r="G230" s="27">
        <v>18853.05</v>
      </c>
      <c r="H230" s="27">
        <v>314.66000000000003</v>
      </c>
      <c r="I230" s="27">
        <v>826.19</v>
      </c>
      <c r="J230" s="27">
        <v>618.423</v>
      </c>
      <c r="K230" s="27">
        <v>207.767</v>
      </c>
      <c r="L230" s="27">
        <v>3.8735590909090898</v>
      </c>
      <c r="M230" s="27">
        <v>3.87379545454545</v>
      </c>
      <c r="N230" s="27" t="s">
        <v>69</v>
      </c>
      <c r="O230" s="27">
        <v>186.20807654504</v>
      </c>
      <c r="P230" s="27">
        <v>7.9635187284496798</v>
      </c>
      <c r="Q230" s="27">
        <v>108.358062698116</v>
      </c>
      <c r="R230" s="27">
        <v>258.81984236750202</v>
      </c>
      <c r="S230" s="27">
        <v>2.4991668741992701</v>
      </c>
      <c r="T230" s="27">
        <v>21.642295026549601</v>
      </c>
      <c r="U230" s="27">
        <v>1043.99911152303</v>
      </c>
      <c r="V230" s="27">
        <v>1.6684009584986099</v>
      </c>
      <c r="W230" s="27">
        <v>1333.93</v>
      </c>
      <c r="X230" s="27">
        <v>1616.2159999999999</v>
      </c>
      <c r="Y230" s="27">
        <v>33899.39342</v>
      </c>
      <c r="Z230" s="27" t="s">
        <v>69</v>
      </c>
      <c r="AA230" s="27" t="s">
        <v>69</v>
      </c>
      <c r="AB230" s="28" t="s">
        <v>69</v>
      </c>
      <c r="AC230" s="28" t="s">
        <v>69</v>
      </c>
      <c r="AD230" s="28" t="s">
        <v>69</v>
      </c>
    </row>
    <row r="231" spans="3:30" ht="14.25">
      <c r="C231">
        <f t="shared" si="9"/>
        <v>9</v>
      </c>
      <c r="D231">
        <f t="shared" si="10"/>
        <v>2022</v>
      </c>
      <c r="E231" s="15">
        <f t="shared" si="11"/>
        <v>44805</v>
      </c>
      <c r="G231" s="27">
        <v>19448.060000000001</v>
      </c>
      <c r="H231" s="27">
        <v>328.49</v>
      </c>
      <c r="I231" s="27">
        <v>1404.5082970000001</v>
      </c>
      <c r="J231" s="27">
        <v>1036.9902380000001</v>
      </c>
      <c r="K231" s="27">
        <v>367.51805899999999</v>
      </c>
      <c r="L231" s="27">
        <v>3.8989590909090901</v>
      </c>
      <c r="M231" s="27">
        <v>3.89770454545455</v>
      </c>
      <c r="N231" s="27" t="s">
        <v>69</v>
      </c>
      <c r="O231" s="27">
        <v>206.63103749032501</v>
      </c>
      <c r="P231" s="27">
        <v>7.6625879781544901</v>
      </c>
      <c r="Q231" s="27">
        <v>93.601198672888799</v>
      </c>
      <c r="R231" s="27">
        <v>241.400687389767</v>
      </c>
      <c r="S231" s="27">
        <v>2.0730658069443</v>
      </c>
      <c r="T231" s="27">
        <v>17.812155544684298</v>
      </c>
      <c r="U231" s="27">
        <v>982.04153439536196</v>
      </c>
      <c r="V231" s="27">
        <v>1.9667696925339</v>
      </c>
      <c r="W231" s="27">
        <v>1177.71</v>
      </c>
      <c r="X231" s="27">
        <v>1873.77</v>
      </c>
      <c r="Y231" s="27">
        <v>37619.63697</v>
      </c>
      <c r="Z231" s="27" t="s">
        <v>69</v>
      </c>
      <c r="AA231" s="27" t="s">
        <v>69</v>
      </c>
      <c r="AB231" s="28" t="s">
        <v>69</v>
      </c>
      <c r="AC231" s="28" t="s">
        <v>69</v>
      </c>
      <c r="AD231" s="28" t="s">
        <v>69</v>
      </c>
    </row>
    <row r="232" spans="3:30" ht="14.25">
      <c r="C232">
        <f t="shared" si="9"/>
        <v>10</v>
      </c>
      <c r="D232">
        <f t="shared" si="10"/>
        <v>2022</v>
      </c>
      <c r="E232" s="15">
        <f t="shared" si="11"/>
        <v>44835</v>
      </c>
      <c r="G232" s="27">
        <v>21095.21</v>
      </c>
      <c r="H232" s="27">
        <v>338.46</v>
      </c>
      <c r="I232" s="27">
        <v>1272.189983</v>
      </c>
      <c r="J232" s="27">
        <v>1075.3855550000001</v>
      </c>
      <c r="K232" s="27">
        <v>196.80442800000199</v>
      </c>
      <c r="L232" s="27">
        <v>3.97934761904762</v>
      </c>
      <c r="M232" s="27">
        <v>3.9787142857142901</v>
      </c>
      <c r="N232" s="27" t="s">
        <v>69</v>
      </c>
      <c r="O232" s="27">
        <v>211.61178176170799</v>
      </c>
      <c r="P232" s="27">
        <v>8.5260029866230607</v>
      </c>
      <c r="Q232" s="27">
        <v>98.196793199905301</v>
      </c>
      <c r="R232" s="27">
        <v>250.635862764384</v>
      </c>
      <c r="S232" s="27">
        <v>2.6931377505299698</v>
      </c>
      <c r="T232" s="27">
        <v>20.919086750829798</v>
      </c>
      <c r="U232" s="27">
        <v>1101.4712323561901</v>
      </c>
      <c r="V232" s="27">
        <v>2.13275856814897</v>
      </c>
      <c r="W232" s="27">
        <v>1034.749</v>
      </c>
      <c r="X232" s="27">
        <v>2336.873</v>
      </c>
      <c r="Y232" s="27">
        <v>46264.287470000003</v>
      </c>
      <c r="Z232" s="27" t="s">
        <v>69</v>
      </c>
      <c r="AA232" s="27" t="s">
        <v>69</v>
      </c>
      <c r="AB232" s="28" t="s">
        <v>69</v>
      </c>
      <c r="AC232" s="28" t="s">
        <v>69</v>
      </c>
      <c r="AD232" s="28" t="s">
        <v>69</v>
      </c>
    </row>
    <row r="233" spans="3:30" ht="14.25">
      <c r="C233">
        <f t="shared" si="9"/>
        <v>11</v>
      </c>
      <c r="D233">
        <f t="shared" si="10"/>
        <v>2022</v>
      </c>
      <c r="E233" s="15">
        <f t="shared" si="11"/>
        <v>44866</v>
      </c>
      <c r="G233" s="27">
        <v>22455.13</v>
      </c>
      <c r="H233" s="27">
        <v>399.62</v>
      </c>
      <c r="I233" s="27">
        <v>1702.330708</v>
      </c>
      <c r="J233" s="27">
        <v>1533.369819</v>
      </c>
      <c r="K233" s="27">
        <v>168.96088899999901</v>
      </c>
      <c r="L233" s="27">
        <v>3.87657619047619</v>
      </c>
      <c r="M233" s="27">
        <v>3.8773095238095201</v>
      </c>
      <c r="N233" s="27" t="s">
        <v>69</v>
      </c>
      <c r="O233" s="27">
        <v>205.65279405844299</v>
      </c>
      <c r="P233" s="27">
        <v>8.3008956550354895</v>
      </c>
      <c r="Q233" s="27">
        <v>97.448447770703197</v>
      </c>
      <c r="R233" s="27">
        <v>230.789826109768</v>
      </c>
      <c r="S233" s="27">
        <v>2.61686449574285</v>
      </c>
      <c r="T233" s="27">
        <v>19.910542071185102</v>
      </c>
      <c r="U233" s="27">
        <v>1060.82777222815</v>
      </c>
      <c r="V233" s="27">
        <v>2.0578243527677702</v>
      </c>
      <c r="W233" s="27">
        <v>1136.25</v>
      </c>
      <c r="X233" s="27">
        <v>2348.13</v>
      </c>
      <c r="Y233" s="27">
        <v>47814.821190000002</v>
      </c>
      <c r="Z233" s="27" t="s">
        <v>69</v>
      </c>
      <c r="AA233" s="27" t="s">
        <v>69</v>
      </c>
      <c r="AB233" s="28" t="s">
        <v>69</v>
      </c>
      <c r="AC233" s="28" t="s">
        <v>69</v>
      </c>
      <c r="AD233" s="28" t="s">
        <v>69</v>
      </c>
    </row>
    <row r="234" spans="3:30" ht="14.25">
      <c r="C234">
        <f t="shared" si="9"/>
        <v>12</v>
      </c>
      <c r="D234">
        <f t="shared" si="10"/>
        <v>2022</v>
      </c>
      <c r="E234" s="15">
        <f t="shared" si="11"/>
        <v>44896</v>
      </c>
      <c r="G234" s="27">
        <v>21330.33</v>
      </c>
      <c r="H234" s="27">
        <v>393.36</v>
      </c>
      <c r="I234" s="27">
        <v>1191.5106350000001</v>
      </c>
      <c r="J234" s="27">
        <v>1075.9782620000001</v>
      </c>
      <c r="K234" s="27">
        <v>115.53237300000001</v>
      </c>
      <c r="L234" s="27">
        <v>3.8289749999999998</v>
      </c>
      <c r="M234" s="27">
        <v>3.8291750000000002</v>
      </c>
      <c r="N234" s="27" t="s">
        <v>69</v>
      </c>
      <c r="O234" s="27">
        <v>226.423623332369</v>
      </c>
      <c r="P234" s="27">
        <v>8.2694003988437093</v>
      </c>
      <c r="Q234" s="27">
        <v>104.855023052664</v>
      </c>
      <c r="R234" s="27">
        <v>261.935801960503</v>
      </c>
      <c r="S234" s="27">
        <v>2.7499013083399202</v>
      </c>
      <c r="T234" s="27">
        <v>21.379946456239701</v>
      </c>
      <c r="U234" s="27">
        <v>1504.5156152940699</v>
      </c>
      <c r="V234" s="27">
        <v>2.3166361819043502</v>
      </c>
      <c r="W234" s="27">
        <v>1244.998</v>
      </c>
      <c r="X234" s="27">
        <v>2478.799</v>
      </c>
      <c r="Y234" s="27">
        <v>42804.479486099997</v>
      </c>
      <c r="Z234" s="27" t="s">
        <v>69</v>
      </c>
      <c r="AA234" s="27" t="s">
        <v>69</v>
      </c>
      <c r="AB234" s="28" t="s">
        <v>69</v>
      </c>
      <c r="AC234" s="28" t="s">
        <v>69</v>
      </c>
      <c r="AD234" s="28" t="s">
        <v>69</v>
      </c>
    </row>
    <row r="235" spans="3:30" ht="14.25">
      <c r="C235">
        <f t="shared" si="9"/>
        <v>1</v>
      </c>
      <c r="D235">
        <f t="shared" si="10"/>
        <v>2023</v>
      </c>
      <c r="E235" s="15">
        <f t="shared" si="11"/>
        <v>44927</v>
      </c>
      <c r="G235" s="27">
        <v>22416.720000000001</v>
      </c>
      <c r="H235" s="27">
        <v>462.58</v>
      </c>
      <c r="I235" s="27">
        <v>636.60500000000002</v>
      </c>
      <c r="J235" s="27">
        <v>450.68700000000001</v>
      </c>
      <c r="K235" s="27">
        <v>185.91800000000001</v>
      </c>
      <c r="L235" s="27">
        <v>3.8338047619047599</v>
      </c>
      <c r="M235" s="27">
        <v>3.83278571428571</v>
      </c>
      <c r="N235" s="27">
        <v>3.83357142857143</v>
      </c>
      <c r="O235" s="27">
        <v>185.08030565499601</v>
      </c>
      <c r="P235" s="27">
        <v>7.2728195464142003</v>
      </c>
      <c r="Q235" s="27">
        <v>84.725393275853307</v>
      </c>
      <c r="R235" s="27">
        <v>202.42802532130099</v>
      </c>
      <c r="S235" s="27">
        <v>2.29921228906331</v>
      </c>
      <c r="T235" s="27">
        <v>17.969086336010701</v>
      </c>
      <c r="U235" s="27">
        <v>1133.8280160905099</v>
      </c>
      <c r="V235" s="27">
        <v>0.78601108502619299</v>
      </c>
      <c r="W235" s="27">
        <v>1098.0719999999999</v>
      </c>
      <c r="X235" s="27">
        <v>2568.547</v>
      </c>
      <c r="Y235" s="27">
        <v>45524.172936800001</v>
      </c>
      <c r="Z235" s="27" t="s">
        <v>69</v>
      </c>
      <c r="AA235" s="27" t="s">
        <v>69</v>
      </c>
      <c r="AB235" s="28" t="s">
        <v>69</v>
      </c>
      <c r="AC235" s="28" t="s">
        <v>69</v>
      </c>
      <c r="AD235" s="28" t="s">
        <v>69</v>
      </c>
    </row>
    <row r="236" spans="3:30" ht="14.25">
      <c r="C236">
        <f t="shared" si="9"/>
        <v>2</v>
      </c>
      <c r="D236">
        <f t="shared" si="10"/>
        <v>2023</v>
      </c>
      <c r="E236" s="15">
        <f t="shared" si="11"/>
        <v>44958</v>
      </c>
      <c r="G236" s="27">
        <v>21576.43</v>
      </c>
      <c r="H236" s="27">
        <v>443.11</v>
      </c>
      <c r="I236" s="27">
        <v>573.41200000000003</v>
      </c>
      <c r="J236" s="27">
        <v>409.07400000000001</v>
      </c>
      <c r="K236" s="27">
        <v>164.33799999999999</v>
      </c>
      <c r="L236" s="27">
        <v>3.8414600000000001</v>
      </c>
      <c r="M236" s="27">
        <v>3.840875</v>
      </c>
      <c r="N236" s="27">
        <v>3.8431995833333299</v>
      </c>
      <c r="O236" s="27">
        <v>171.817565898628</v>
      </c>
      <c r="P236" s="27">
        <v>6.6703741000768497</v>
      </c>
      <c r="Q236" s="27">
        <v>94.030305069395396</v>
      </c>
      <c r="R236" s="27">
        <v>210.17550418204499</v>
      </c>
      <c r="S236" s="27">
        <v>2.0522879595660202</v>
      </c>
      <c r="T236" s="27">
        <v>17.1589683300712</v>
      </c>
      <c r="U236" s="27">
        <v>1054.9976704355299</v>
      </c>
      <c r="V236" s="27">
        <v>1.2203888038642601E-2</v>
      </c>
      <c r="W236" s="27">
        <v>924.93600000000004</v>
      </c>
      <c r="X236" s="27">
        <v>2232.0630000000001</v>
      </c>
      <c r="Y236" s="27">
        <v>38614.319096599997</v>
      </c>
      <c r="Z236" s="27" t="s">
        <v>69</v>
      </c>
      <c r="AA236" s="27" t="s">
        <v>69</v>
      </c>
      <c r="AB236" s="28" t="s">
        <v>69</v>
      </c>
      <c r="AC236" s="28" t="s">
        <v>69</v>
      </c>
      <c r="AD236" s="28" t="s">
        <v>69</v>
      </c>
    </row>
    <row r="237" spans="3:30" ht="14.25">
      <c r="C237">
        <f t="shared" si="9"/>
        <v>3</v>
      </c>
      <c r="D237">
        <f t="shared" si="10"/>
        <v>2023</v>
      </c>
      <c r="E237" s="15">
        <f t="shared" si="11"/>
        <v>44986</v>
      </c>
      <c r="G237" s="27">
        <v>21898.03</v>
      </c>
      <c r="H237" s="27">
        <v>454.64</v>
      </c>
      <c r="I237" s="27">
        <v>820.2</v>
      </c>
      <c r="J237" s="27">
        <v>610.24699999999996</v>
      </c>
      <c r="K237" s="27">
        <v>209.953</v>
      </c>
      <c r="L237" s="27">
        <v>3.7791608695652199</v>
      </c>
      <c r="M237" s="27">
        <v>3.7796086956521702</v>
      </c>
      <c r="N237" s="27">
        <v>3.7838862318840598</v>
      </c>
      <c r="O237" s="27">
        <v>196.152645846079</v>
      </c>
      <c r="P237" s="27">
        <v>7.5987517567074399</v>
      </c>
      <c r="Q237" s="27">
        <v>78.836752627085403</v>
      </c>
      <c r="R237" s="27">
        <v>228.182777354178</v>
      </c>
      <c r="S237" s="27">
        <v>2.8606225724373502</v>
      </c>
      <c r="T237" s="27">
        <v>19.5077820691147</v>
      </c>
      <c r="U237" s="27">
        <v>1138.43195446344</v>
      </c>
      <c r="V237" s="27">
        <v>1.0593141839336799</v>
      </c>
      <c r="W237" s="27">
        <v>1351.1969999999999</v>
      </c>
      <c r="X237" s="27">
        <v>2526.1590000000001</v>
      </c>
      <c r="Y237" s="27">
        <v>45011.212599999999</v>
      </c>
      <c r="Z237" s="27" t="s">
        <v>69</v>
      </c>
      <c r="AA237" s="27" t="s">
        <v>69</v>
      </c>
      <c r="AB237" s="28" t="s">
        <v>69</v>
      </c>
      <c r="AC237" s="28" t="s">
        <v>69</v>
      </c>
      <c r="AD237" s="28" t="s">
        <v>69</v>
      </c>
    </row>
    <row r="238" spans="3:30" ht="14.25">
      <c r="C238">
        <f t="shared" si="9"/>
        <v>4</v>
      </c>
      <c r="D238">
        <f t="shared" si="10"/>
        <v>2023</v>
      </c>
      <c r="E238" s="15">
        <f t="shared" si="11"/>
        <v>45017</v>
      </c>
      <c r="G238" s="27">
        <v>21822.57</v>
      </c>
      <c r="H238" s="27">
        <v>439.47</v>
      </c>
      <c r="I238" s="27">
        <v>583.46600000000001</v>
      </c>
      <c r="J238" s="27">
        <v>479.99299999999999</v>
      </c>
      <c r="K238" s="27">
        <v>103.473</v>
      </c>
      <c r="L238" s="27">
        <v>3.76545</v>
      </c>
      <c r="M238" s="27">
        <v>3.7656111111111099</v>
      </c>
      <c r="N238" s="27">
        <v>3.7637861111111102</v>
      </c>
      <c r="O238" s="27">
        <v>199.40149749875201</v>
      </c>
      <c r="P238" s="27">
        <v>7.28203960429639</v>
      </c>
      <c r="Q238" s="27">
        <v>111.613382305572</v>
      </c>
      <c r="R238" s="27">
        <v>231.92721326166199</v>
      </c>
      <c r="S238" s="27">
        <v>2.4659348460100299</v>
      </c>
      <c r="T238" s="27">
        <v>21.528070128203701</v>
      </c>
      <c r="U238" s="27">
        <v>951.80264078677101</v>
      </c>
      <c r="V238" s="27">
        <v>2.04246790662248</v>
      </c>
      <c r="W238" s="27">
        <v>1277.28</v>
      </c>
      <c r="X238" s="27">
        <v>2375.5500000000002</v>
      </c>
      <c r="Y238" s="27">
        <v>41080.674072000002</v>
      </c>
      <c r="Z238" s="27" t="s">
        <v>69</v>
      </c>
      <c r="AA238" s="27" t="s">
        <v>69</v>
      </c>
      <c r="AB238" s="28" t="s">
        <v>69</v>
      </c>
      <c r="AC238" s="28" t="s">
        <v>69</v>
      </c>
      <c r="AD238" s="28" t="s">
        <v>69</v>
      </c>
    </row>
    <row r="239" spans="3:30" ht="14.25">
      <c r="C239">
        <f t="shared" si="9"/>
        <v>5</v>
      </c>
      <c r="D239">
        <f t="shared" si="10"/>
        <v>2023</v>
      </c>
      <c r="E239" s="15">
        <f t="shared" si="11"/>
        <v>45047</v>
      </c>
      <c r="G239" s="27">
        <v>21178.83</v>
      </c>
      <c r="H239" s="27">
        <v>392.47</v>
      </c>
      <c r="I239" s="27">
        <v>703.82799999999997</v>
      </c>
      <c r="J239" s="27">
        <v>559.86800000000005</v>
      </c>
      <c r="K239" s="27">
        <v>143.96</v>
      </c>
      <c r="L239" s="27">
        <v>3.6886681818181799</v>
      </c>
      <c r="M239" s="27">
        <v>3.68870454545455</v>
      </c>
      <c r="N239" s="27">
        <v>3.6889636363636402</v>
      </c>
      <c r="O239" s="27">
        <v>211.44728829985999</v>
      </c>
      <c r="P239" s="27">
        <v>7.4962923006790696</v>
      </c>
      <c r="Q239" s="27">
        <v>108.41657004093</v>
      </c>
      <c r="R239" s="27">
        <v>228.68300030468001</v>
      </c>
      <c r="S239" s="27">
        <v>2.9428816989097402</v>
      </c>
      <c r="T239" s="27">
        <v>19.1991412424189</v>
      </c>
      <c r="U239" s="27">
        <v>983.30752097050197</v>
      </c>
      <c r="V239" s="27">
        <v>2.2257329622959898</v>
      </c>
      <c r="W239" s="27">
        <v>1290.902</v>
      </c>
      <c r="X239" s="27">
        <v>2476.2800000000002</v>
      </c>
      <c r="Y239" s="27">
        <v>42948.0880512</v>
      </c>
      <c r="Z239" s="27" t="s">
        <v>69</v>
      </c>
      <c r="AA239" s="27" t="s">
        <v>69</v>
      </c>
      <c r="AB239" s="28" t="s">
        <v>69</v>
      </c>
      <c r="AC239" s="28" t="s">
        <v>69</v>
      </c>
      <c r="AD239" s="28" t="s">
        <v>69</v>
      </c>
    </row>
    <row r="240" spans="3:30" ht="14.25">
      <c r="C240">
        <f t="shared" si="9"/>
        <v>6</v>
      </c>
      <c r="D240">
        <f t="shared" si="10"/>
        <v>2023</v>
      </c>
      <c r="E240" s="15">
        <f t="shared" si="11"/>
        <v>45078</v>
      </c>
      <c r="G240" s="27">
        <v>22329.75</v>
      </c>
      <c r="H240" s="27">
        <v>423.2</v>
      </c>
      <c r="I240" s="27">
        <v>665.82399999999996</v>
      </c>
      <c r="J240" s="27">
        <v>532.90099999999995</v>
      </c>
      <c r="K240" s="27">
        <v>132.923</v>
      </c>
      <c r="L240" s="27">
        <v>3.6504190476190499</v>
      </c>
      <c r="M240" s="27">
        <v>3.65104761904762</v>
      </c>
      <c r="N240" s="27">
        <v>3.6495293650793701</v>
      </c>
      <c r="O240" s="27">
        <v>218.45219914488499</v>
      </c>
      <c r="P240" s="27">
        <v>7.90571061337572</v>
      </c>
      <c r="Q240" s="27">
        <v>115.025997754741</v>
      </c>
      <c r="R240" s="27">
        <v>257.974893574791</v>
      </c>
      <c r="S240" s="27">
        <v>2.9120291363225901</v>
      </c>
      <c r="T240" s="27">
        <v>23.321199068699698</v>
      </c>
      <c r="U240" s="27">
        <v>1248.6528145304501</v>
      </c>
      <c r="V240" s="27">
        <v>2.2868320897868499</v>
      </c>
      <c r="W240" s="27">
        <v>1237.95</v>
      </c>
      <c r="X240" s="27">
        <v>2448.88</v>
      </c>
      <c r="Y240" s="27">
        <v>48224.718928599999</v>
      </c>
      <c r="Z240" s="27" t="s">
        <v>69</v>
      </c>
      <c r="AA240" s="27" t="s">
        <v>69</v>
      </c>
      <c r="AB240" s="28" t="s">
        <v>69</v>
      </c>
      <c r="AC240" s="28" t="s">
        <v>69</v>
      </c>
      <c r="AD240" s="28" t="s">
        <v>69</v>
      </c>
    </row>
    <row r="241" spans="3:30" ht="14.25">
      <c r="C241">
        <f t="shared" si="9"/>
        <v>7</v>
      </c>
      <c r="D241">
        <f t="shared" si="10"/>
        <v>2023</v>
      </c>
      <c r="E241" s="15">
        <f t="shared" si="11"/>
        <v>45108</v>
      </c>
      <c r="G241" s="27">
        <v>23509.38</v>
      </c>
      <c r="H241" s="27">
        <v>483.75</v>
      </c>
      <c r="I241" s="27">
        <v>564.46199999999999</v>
      </c>
      <c r="J241" s="27">
        <v>470.916</v>
      </c>
      <c r="K241" s="27">
        <v>93.546000000000006</v>
      </c>
      <c r="L241" s="27">
        <v>3.6012550000000001</v>
      </c>
      <c r="M241" s="27">
        <v>3.6013000000000002</v>
      </c>
      <c r="N241" s="27">
        <v>3.60063666666667</v>
      </c>
      <c r="O241" s="27">
        <v>206.06910338263799</v>
      </c>
      <c r="P241" s="27">
        <v>7.71672873320954</v>
      </c>
      <c r="Q241" s="27">
        <v>108.53206250718</v>
      </c>
      <c r="R241" s="27">
        <v>231.09601198383001</v>
      </c>
      <c r="S241" s="27">
        <v>2.6444160148070899</v>
      </c>
      <c r="T241" s="27">
        <v>22.2618337327565</v>
      </c>
      <c r="U241" s="27">
        <v>1053.26783533002</v>
      </c>
      <c r="V241" s="27">
        <v>2.44443896532011</v>
      </c>
      <c r="W241" s="27">
        <v>1147.0930000000001</v>
      </c>
      <c r="X241" s="27">
        <v>1794.489</v>
      </c>
      <c r="Y241" s="27">
        <v>38448.1405237</v>
      </c>
      <c r="Z241" s="27" t="s">
        <v>69</v>
      </c>
      <c r="AA241" s="27" t="s">
        <v>69</v>
      </c>
      <c r="AB241" s="28" t="s">
        <v>69</v>
      </c>
      <c r="AC241" s="28" t="s">
        <v>69</v>
      </c>
      <c r="AD241" s="28" t="s">
        <v>69</v>
      </c>
    </row>
    <row r="242" spans="3:30" ht="14.25">
      <c r="C242">
        <f t="shared" si="9"/>
        <v>8</v>
      </c>
      <c r="D242">
        <f t="shared" si="10"/>
        <v>2023</v>
      </c>
      <c r="E242" s="15">
        <f t="shared" si="11"/>
        <v>45139</v>
      </c>
      <c r="G242" s="27">
        <v>23133.53</v>
      </c>
      <c r="H242" s="27">
        <v>480.71</v>
      </c>
      <c r="I242" s="27">
        <v>1241.9079999999999</v>
      </c>
      <c r="J242" s="27">
        <v>1119.633</v>
      </c>
      <c r="K242" s="27">
        <v>122.27500000000001</v>
      </c>
      <c r="L242" s="27">
        <v>3.69776818181818</v>
      </c>
      <c r="M242" s="27">
        <v>3.6963409090909098</v>
      </c>
      <c r="N242" s="27">
        <v>3.69189242424242</v>
      </c>
      <c r="O242" s="27">
        <v>199.76162709071201</v>
      </c>
      <c r="P242" s="27">
        <v>8.6856044620908595</v>
      </c>
      <c r="Q242" s="27">
        <v>115.487119731955</v>
      </c>
      <c r="R242" s="27">
        <v>246.601787450751</v>
      </c>
      <c r="S242" s="27">
        <v>2.4435136466302998</v>
      </c>
      <c r="T242" s="27">
        <v>22.490191910686502</v>
      </c>
      <c r="U242" s="27">
        <v>1226.8813207120299</v>
      </c>
      <c r="V242" s="27">
        <v>2.3444659060803099</v>
      </c>
      <c r="W242" s="27">
        <v>1166.53</v>
      </c>
      <c r="X242" s="27">
        <v>1999.8610000000001</v>
      </c>
      <c r="Y242" s="27">
        <v>39260.598056800001</v>
      </c>
      <c r="Z242" s="27" t="s">
        <v>69</v>
      </c>
      <c r="AA242" s="27" t="s">
        <v>69</v>
      </c>
      <c r="AB242" s="28" t="s">
        <v>69</v>
      </c>
      <c r="AC242" s="28" t="s">
        <v>69</v>
      </c>
      <c r="AD242" s="28" t="s">
        <v>69</v>
      </c>
    </row>
    <row r="243" spans="3:30" ht="14.25">
      <c r="C243">
        <f t="shared" si="9"/>
        <v>9</v>
      </c>
      <c r="D243">
        <f t="shared" si="10"/>
        <v>2023</v>
      </c>
      <c r="E243" s="15">
        <f t="shared" si="11"/>
        <v>45170</v>
      </c>
      <c r="G243" s="27">
        <v>22528.400000000001</v>
      </c>
      <c r="H243" s="27">
        <v>466.47</v>
      </c>
      <c r="I243" s="27">
        <v>585.53499999999997</v>
      </c>
      <c r="J243" s="27">
        <v>489.149</v>
      </c>
      <c r="K243" s="27">
        <v>96.386000000000095</v>
      </c>
      <c r="L243" s="27">
        <v>3.73099523809524</v>
      </c>
      <c r="M243" s="27">
        <v>3.7296666666666698</v>
      </c>
      <c r="N243" s="27">
        <v>3.72516825396825</v>
      </c>
      <c r="O243" s="27">
        <v>210.88637139842899</v>
      </c>
      <c r="P243" s="27">
        <v>8.7384895526881294</v>
      </c>
      <c r="Q243" s="27">
        <v>101.76743331113801</v>
      </c>
      <c r="R243" s="27">
        <v>240.32705384258</v>
      </c>
      <c r="S243" s="27">
        <v>2.9129730073634201</v>
      </c>
      <c r="T243" s="27">
        <v>21.7090508194152</v>
      </c>
      <c r="U243" s="27">
        <v>1148.4016795576599</v>
      </c>
      <c r="V243" s="27">
        <v>2.1400339923535401</v>
      </c>
      <c r="W243" s="27">
        <v>1029.81</v>
      </c>
      <c r="X243" s="27">
        <v>2467.14</v>
      </c>
      <c r="Y243" s="27">
        <v>50275.676307000002</v>
      </c>
      <c r="Z243" s="27" t="s">
        <v>69</v>
      </c>
      <c r="AA243" s="27" t="s">
        <v>69</v>
      </c>
      <c r="AB243" s="28" t="s">
        <v>69</v>
      </c>
      <c r="AC243" s="28" t="s">
        <v>69</v>
      </c>
      <c r="AD243" s="28" t="s">
        <v>69</v>
      </c>
    </row>
    <row r="244" spans="3:30" ht="14.25">
      <c r="C244">
        <f t="shared" si="9"/>
        <v>10</v>
      </c>
      <c r="D244">
        <f t="shared" si="10"/>
        <v>2023</v>
      </c>
      <c r="E244" s="15">
        <f t="shared" si="11"/>
        <v>45200</v>
      </c>
      <c r="G244" s="27">
        <v>21817.42</v>
      </c>
      <c r="H244" s="27">
        <v>452.46</v>
      </c>
      <c r="I244" s="27">
        <v>548.43700000000001</v>
      </c>
      <c r="J244" s="27">
        <v>383.58600000000001</v>
      </c>
      <c r="K244" s="27">
        <v>164.851</v>
      </c>
      <c r="L244" s="27">
        <v>3.8457590909090902</v>
      </c>
      <c r="M244" s="27">
        <v>3.8444090909090902</v>
      </c>
      <c r="N244" s="27">
        <v>3.84146742424242</v>
      </c>
      <c r="O244" s="27">
        <v>216.27962410210199</v>
      </c>
      <c r="P244" s="27">
        <v>9.4525520518357293</v>
      </c>
      <c r="Q244" s="27">
        <v>108.81071976022901</v>
      </c>
      <c r="R244" s="27">
        <v>263.13740302037201</v>
      </c>
      <c r="S244" s="27">
        <v>2.5894938205187601</v>
      </c>
      <c r="T244" s="27">
        <v>23.287458030475801</v>
      </c>
      <c r="U244" s="27">
        <v>981.33173194869903</v>
      </c>
      <c r="V244" s="27">
        <v>2.2438485702595901</v>
      </c>
      <c r="W244" s="27">
        <v>1136.3389999999999</v>
      </c>
      <c r="X244" s="27">
        <v>2436.3989999999999</v>
      </c>
      <c r="Y244" s="27">
        <v>44608.792435700001</v>
      </c>
      <c r="Z244" s="27" t="s">
        <v>69</v>
      </c>
      <c r="AA244" s="27" t="s">
        <v>69</v>
      </c>
      <c r="AB244" s="28" t="s">
        <v>69</v>
      </c>
      <c r="AC244" s="28" t="s">
        <v>69</v>
      </c>
      <c r="AD244" s="28" t="s">
        <v>69</v>
      </c>
    </row>
    <row r="245" spans="3:30" ht="14.25">
      <c r="C245">
        <f t="shared" si="9"/>
        <v>11</v>
      </c>
      <c r="D245">
        <f t="shared" si="10"/>
        <v>2023</v>
      </c>
      <c r="E245" s="15">
        <f t="shared" si="11"/>
        <v>45231</v>
      </c>
      <c r="G245" s="27">
        <v>21934.44</v>
      </c>
      <c r="H245" s="27">
        <v>455.64</v>
      </c>
      <c r="I245" s="27">
        <v>546.820111</v>
      </c>
      <c r="J245" s="27">
        <v>443.42498862000002</v>
      </c>
      <c r="K245" s="27">
        <v>103.39512238</v>
      </c>
      <c r="L245" s="27">
        <v>3.7607952380952399</v>
      </c>
      <c r="M245" s="27">
        <v>3.7618809523809502</v>
      </c>
      <c r="N245" s="27">
        <v>3.7637626984126999</v>
      </c>
      <c r="O245" s="27">
        <v>229.713089673913</v>
      </c>
      <c r="P245" s="27">
        <v>9.0307346140026699</v>
      </c>
      <c r="Q245" s="27">
        <v>98.754156558643501</v>
      </c>
      <c r="R245" s="27">
        <v>242.869072480689</v>
      </c>
      <c r="S245" s="27">
        <v>3.1263071403511602</v>
      </c>
      <c r="T245" s="27">
        <v>21.743233674225099</v>
      </c>
      <c r="U245" s="27">
        <v>987.58762373412401</v>
      </c>
      <c r="V245" s="27">
        <v>2.4572937343394701</v>
      </c>
      <c r="W245" s="27">
        <v>1088.319</v>
      </c>
      <c r="X245" s="27">
        <v>2209.6550000000002</v>
      </c>
      <c r="Y245" s="27">
        <v>40632.36</v>
      </c>
      <c r="Z245" s="27" t="s">
        <v>69</v>
      </c>
      <c r="AA245" s="27" t="s">
        <v>69</v>
      </c>
      <c r="AB245" s="28" t="s">
        <v>69</v>
      </c>
      <c r="AC245" s="28" t="s">
        <v>69</v>
      </c>
      <c r="AD245" s="28" t="s">
        <v>69</v>
      </c>
    </row>
    <row r="246" spans="3:30" ht="14.25">
      <c r="C246">
        <f t="shared" si="9"/>
        <v>12</v>
      </c>
      <c r="D246">
        <f t="shared" si="10"/>
        <v>2023</v>
      </c>
      <c r="E246" s="15">
        <f t="shared" si="11"/>
        <v>45261</v>
      </c>
      <c r="G246" s="27">
        <v>25960.01</v>
      </c>
      <c r="H246" s="27">
        <v>571.95000000000005</v>
      </c>
      <c r="I246" s="27">
        <v>936.09601300000099</v>
      </c>
      <c r="J246" s="27">
        <v>857.70607800000005</v>
      </c>
      <c r="K246" s="27">
        <v>78.389935000001302</v>
      </c>
      <c r="L246" s="27">
        <v>3.7339421052631598</v>
      </c>
      <c r="M246" s="27">
        <v>3.7336842105263202</v>
      </c>
      <c r="N246" s="27">
        <v>3.7357008771929801</v>
      </c>
      <c r="O246" s="27">
        <v>230.33610941788001</v>
      </c>
      <c r="P246" s="27">
        <v>9.2129394419121606</v>
      </c>
      <c r="Q246" s="27">
        <v>127.129625742383</v>
      </c>
      <c r="R246" s="27">
        <v>274.80700676201599</v>
      </c>
      <c r="S246" s="27">
        <v>2.8869221670204999</v>
      </c>
      <c r="T246" s="27">
        <v>23.9021279532497</v>
      </c>
      <c r="U246" s="27">
        <v>1077.5316064922499</v>
      </c>
      <c r="V246" s="27">
        <v>2.75126686663492</v>
      </c>
      <c r="W246" s="27">
        <v>1375.377</v>
      </c>
      <c r="X246" s="27">
        <v>2355.5039999999999</v>
      </c>
      <c r="Y246" s="27">
        <v>42109.393383499999</v>
      </c>
      <c r="Z246" s="27" t="s">
        <v>69</v>
      </c>
      <c r="AA246" s="27" t="s">
        <v>69</v>
      </c>
      <c r="AB246" s="28" t="s">
        <v>69</v>
      </c>
      <c r="AC246" s="28" t="s">
        <v>69</v>
      </c>
      <c r="AD246" s="28" t="s">
        <v>69</v>
      </c>
    </row>
    <row r="247" spans="3:30" ht="14.25">
      <c r="C247">
        <f t="shared" si="9"/>
        <v>1</v>
      </c>
      <c r="D247">
        <f t="shared" si="10"/>
        <v>2024</v>
      </c>
      <c r="E247" s="15">
        <f t="shared" si="11"/>
        <v>45292</v>
      </c>
      <c r="G247" s="27">
        <v>26934</v>
      </c>
      <c r="H247" s="27">
        <v>584.32000000000005</v>
      </c>
      <c r="I247" s="27">
        <v>1052.683</v>
      </c>
      <c r="J247" s="27">
        <v>687.45299999999997</v>
      </c>
      <c r="K247" s="27">
        <v>365.23</v>
      </c>
      <c r="L247" s="27">
        <v>3.7407428571428598</v>
      </c>
      <c r="M247" s="27">
        <v>3.7398095238095199</v>
      </c>
      <c r="N247" s="27">
        <v>3.7391666666666699</v>
      </c>
      <c r="O247" s="27">
        <v>184.477606460272</v>
      </c>
      <c r="P247" s="27">
        <v>9.3445831540639901</v>
      </c>
      <c r="Q247" s="27">
        <v>88.871536292224405</v>
      </c>
      <c r="R247" s="27">
        <v>236.384241922954</v>
      </c>
      <c r="S247" s="27">
        <v>2.5018571273216401</v>
      </c>
      <c r="T247" s="27">
        <v>20.8978736012279</v>
      </c>
      <c r="U247" s="27">
        <v>1126.47215371534</v>
      </c>
      <c r="V247" s="27">
        <v>2.1986384989982599</v>
      </c>
      <c r="W247" s="27">
        <v>1333.7139999999999</v>
      </c>
      <c r="X247" s="27">
        <v>2530.9349999999999</v>
      </c>
      <c r="Y247" s="27">
        <v>40477.5941399</v>
      </c>
      <c r="Z247" s="27" t="s">
        <v>69</v>
      </c>
      <c r="AA247" s="27" t="s">
        <v>69</v>
      </c>
      <c r="AB247" s="28" t="s">
        <v>69</v>
      </c>
      <c r="AC247" s="28" t="s">
        <v>69</v>
      </c>
      <c r="AD247" s="28" t="s">
        <v>69</v>
      </c>
    </row>
    <row r="248" spans="3:30" ht="14.25">
      <c r="C248">
        <f t="shared" si="9"/>
        <v>2</v>
      </c>
      <c r="D248">
        <f t="shared" si="10"/>
        <v>2024</v>
      </c>
      <c r="E248" s="15">
        <f t="shared" si="11"/>
        <v>45323</v>
      </c>
      <c r="G248" s="27">
        <v>28231.83</v>
      </c>
      <c r="H248" s="27">
        <v>563.37</v>
      </c>
      <c r="I248" s="27">
        <v>1087.9190000000001</v>
      </c>
      <c r="J248" s="27">
        <v>833.44100000000003</v>
      </c>
      <c r="K248" s="27">
        <v>254.47800000000001</v>
      </c>
      <c r="L248" s="27">
        <v>3.8279380952381001</v>
      </c>
      <c r="M248" s="27">
        <v>3.8273095238095198</v>
      </c>
      <c r="N248" s="27">
        <v>3.8222078947368399</v>
      </c>
      <c r="O248" s="27">
        <v>195.253661713322</v>
      </c>
      <c r="P248" s="27">
        <v>8.7847323339066108</v>
      </c>
      <c r="Q248" s="27">
        <v>94.985863785518106</v>
      </c>
      <c r="R248" s="27">
        <v>246.15306442320801</v>
      </c>
      <c r="S248" s="27">
        <v>3.2623242345508499</v>
      </c>
      <c r="T248" s="27">
        <v>22.050641759473201</v>
      </c>
      <c r="U248" s="27">
        <v>1183.57190550428</v>
      </c>
      <c r="V248" s="27">
        <v>2.2394881890887</v>
      </c>
      <c r="W248" s="27">
        <v>1190.5229999999999</v>
      </c>
      <c r="X248" s="27">
        <v>2346.0459999999998</v>
      </c>
      <c r="Y248" s="27">
        <v>38895.068245900002</v>
      </c>
      <c r="Z248" s="27" t="s">
        <v>69</v>
      </c>
      <c r="AA248" s="27" t="s">
        <v>69</v>
      </c>
      <c r="AB248" s="28" t="s">
        <v>69</v>
      </c>
      <c r="AC248" s="28" t="s">
        <v>69</v>
      </c>
      <c r="AD248" s="28" t="s">
        <v>69</v>
      </c>
    </row>
    <row r="249" spans="3:30" ht="14.25">
      <c r="C249">
        <f t="shared" si="9"/>
        <v>3</v>
      </c>
      <c r="D249">
        <f t="shared" si="10"/>
        <v>2024</v>
      </c>
      <c r="E249" s="15">
        <f t="shared" si="11"/>
        <v>45352</v>
      </c>
      <c r="G249" s="27">
        <v>28366.99</v>
      </c>
      <c r="H249" s="27">
        <v>663</v>
      </c>
      <c r="I249" s="27">
        <v>973.85699999999997</v>
      </c>
      <c r="J249" s="27">
        <v>864.38400000000001</v>
      </c>
      <c r="K249" s="27">
        <v>109.473</v>
      </c>
      <c r="L249" s="27">
        <v>3.7089894736842099</v>
      </c>
      <c r="M249" s="27">
        <v>3.70955263157895</v>
      </c>
      <c r="N249" s="27">
        <v>3.7134850877193002</v>
      </c>
      <c r="O249" s="27">
        <v>197.82362446292601</v>
      </c>
      <c r="P249" s="27">
        <v>8.1729550716146999</v>
      </c>
      <c r="Q249" s="27">
        <v>85.718924813876299</v>
      </c>
      <c r="R249" s="27">
        <v>217.75661030447401</v>
      </c>
      <c r="S249" s="27">
        <v>3.3410188138200998</v>
      </c>
      <c r="T249" s="27">
        <v>19.004557832235498</v>
      </c>
      <c r="U249" s="27">
        <v>1220.97952751199</v>
      </c>
      <c r="V249" s="27">
        <v>2.6191282947475498</v>
      </c>
      <c r="W249" s="27">
        <v>1271.3720000000001</v>
      </c>
      <c r="X249" s="27">
        <v>2436.011</v>
      </c>
      <c r="Y249" s="27">
        <v>41736.932407300003</v>
      </c>
      <c r="Z249" s="27" t="s">
        <v>69</v>
      </c>
      <c r="AA249" s="27" t="s">
        <v>69</v>
      </c>
      <c r="AB249" s="28" t="s">
        <v>69</v>
      </c>
      <c r="AC249" s="28" t="s">
        <v>69</v>
      </c>
      <c r="AD249" s="28" t="s">
        <v>69</v>
      </c>
    </row>
    <row r="250" spans="3:30" ht="14.25">
      <c r="C250">
        <f t="shared" si="9"/>
        <v>4</v>
      </c>
      <c r="D250">
        <f t="shared" si="10"/>
        <v>2024</v>
      </c>
      <c r="E250" s="15">
        <f t="shared" si="11"/>
        <v>45383</v>
      </c>
      <c r="G250" s="27">
        <v>29184.35</v>
      </c>
      <c r="H250" s="27">
        <v>750.47</v>
      </c>
      <c r="I250" s="27">
        <v>1299.3309999999999</v>
      </c>
      <c r="J250" s="27">
        <v>1161.9590000000001</v>
      </c>
      <c r="K250" s="27">
        <v>137.37200000000001</v>
      </c>
      <c r="L250" s="27">
        <v>3.7150318181818198</v>
      </c>
      <c r="M250" s="27">
        <v>3.7131590909090901</v>
      </c>
      <c r="N250" s="27">
        <v>3.7128143939393898</v>
      </c>
      <c r="O250" s="27">
        <v>183.051294766365</v>
      </c>
      <c r="P250" s="27">
        <v>8.0997724148774495</v>
      </c>
      <c r="Q250" s="27">
        <v>78.409122395329902</v>
      </c>
      <c r="R250" s="27">
        <v>239.411489164702</v>
      </c>
      <c r="S250" s="27">
        <v>3.3892538631425499</v>
      </c>
      <c r="T250" s="27">
        <v>21.200653794604701</v>
      </c>
      <c r="U250" s="27">
        <v>1031.95585924125</v>
      </c>
      <c r="V250" s="27">
        <v>2.3241555517817001</v>
      </c>
      <c r="W250" s="27">
        <v>1220.845</v>
      </c>
      <c r="X250" s="27">
        <v>2330.2109999999998</v>
      </c>
      <c r="Y250" s="27">
        <v>38888.981024399996</v>
      </c>
      <c r="Z250" s="27" t="s">
        <v>69</v>
      </c>
      <c r="AA250" s="27" t="s">
        <v>69</v>
      </c>
      <c r="AB250" s="28" t="s">
        <v>69</v>
      </c>
      <c r="AC250" s="28" t="s">
        <v>69</v>
      </c>
      <c r="AD250" s="28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9359-47F6-43E0-A4F7-29A88C62CD56}">
  <sheetPr codeName="Sheet5"/>
  <dimension ref="A1"/>
  <sheetViews>
    <sheetView topLeftCell="A1048576" workbookViewId="0">
      <selection sqref="A1:XFD1048576"/>
    </sheetView>
  </sheetViews>
  <sheetFormatPr baseColWidth="10" defaultColWidth="0" defaultRowHeight="15" customHeight="1" zeroHeight="1"/>
  <cols>
    <col min="1" max="1" width="9.125" customWidth="1"/>
    <col min="2" max="16384" width="9.125" hidden="1"/>
  </cols>
  <sheetData>
    <row r="1" ht="13.5" hidden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886EB-DBB4-42B1-9921-86871E25339A}">
  <sheetPr codeName="Sheet6"/>
  <dimension ref="A1:AA64"/>
  <sheetViews>
    <sheetView showGridLines="0" workbookViewId="0">
      <selection activeCell="C58" sqref="C58"/>
    </sheetView>
  </sheetViews>
  <sheetFormatPr baseColWidth="10" defaultColWidth="0" defaultRowHeight="13.5" zeroHeight="1"/>
  <cols>
    <col min="1" max="1" width="3.5625" customWidth="1"/>
    <col min="2" max="2" width="5.6875" customWidth="1"/>
    <col min="3" max="3" width="9.125" customWidth="1"/>
    <col min="4" max="4" width="16.875" customWidth="1"/>
    <col min="5" max="5" width="12.3125" customWidth="1"/>
    <col min="6" max="6" width="23.4375" customWidth="1"/>
    <col min="7" max="8" width="9.125" customWidth="1"/>
    <col min="9" max="9" width="11.125" bestFit="1" customWidth="1"/>
    <col min="10" max="10" width="9.125" customWidth="1"/>
    <col min="11" max="11" width="13.3125" bestFit="1" customWidth="1"/>
    <col min="12" max="12" width="16.4375" bestFit="1" customWidth="1"/>
    <col min="13" max="14" width="9.125" customWidth="1"/>
    <col min="15" max="15" width="9.5625" bestFit="1" customWidth="1"/>
    <col min="16" max="17" width="9.125" customWidth="1"/>
    <col min="18" max="27" width="0" hidden="1" customWidth="1"/>
    <col min="28" max="16384" width="9.125" hidden="1"/>
  </cols>
  <sheetData>
    <row r="1" spans="2:16" s="10" customFormat="1"/>
    <row r="2" spans="2:16" s="10" customFormat="1" ht="13.9">
      <c r="B2" s="11" t="s">
        <v>73</v>
      </c>
    </row>
    <row r="3" spans="2:16" s="10" customFormat="1"/>
    <row r="4" spans="2:16"/>
    <row r="5" spans="2:16" ht="13.9">
      <c r="B5" s="20"/>
      <c r="C5" s="17" t="s">
        <v>74</v>
      </c>
    </row>
    <row r="6" spans="2:16"/>
    <row r="7" spans="2:16" ht="13.9">
      <c r="C7" s="23" t="s">
        <v>75</v>
      </c>
      <c r="I7" s="22"/>
    </row>
    <row r="8" spans="2:16"/>
    <row r="9" spans="2:16" ht="13.9">
      <c r="C9" s="21" t="s">
        <v>120</v>
      </c>
    </row>
    <row r="10" spans="2:16"/>
    <row r="11" spans="2:16" ht="13.9">
      <c r="C11" s="17" t="s">
        <v>6</v>
      </c>
      <c r="D11" s="17" t="s">
        <v>76</v>
      </c>
      <c r="E11" s="17" t="s">
        <v>77</v>
      </c>
      <c r="F11" s="17" t="s">
        <v>78</v>
      </c>
      <c r="O11" s="40" t="s">
        <v>79</v>
      </c>
      <c r="P11" s="40"/>
    </row>
    <row r="12" spans="2:16" ht="13.9">
      <c r="B12" t="s">
        <v>102</v>
      </c>
      <c r="C12" s="24">
        <v>44136</v>
      </c>
      <c r="D12" t="s">
        <v>34</v>
      </c>
      <c r="E12" s="25"/>
      <c r="F12" t="e">
        <f ca="1">+_xlfn.FORMULATEXT(E12)</f>
        <v>#N/A</v>
      </c>
      <c r="L12" s="19" t="s">
        <v>80</v>
      </c>
      <c r="O12" s="38">
        <f t="shared" ref="O12:O28" si="0">+E12</f>
        <v>0</v>
      </c>
      <c r="P12" s="39"/>
    </row>
    <row r="13" spans="2:16" ht="14.25">
      <c r="B13" t="s">
        <v>103</v>
      </c>
      <c r="C13" s="24">
        <v>42064</v>
      </c>
      <c r="D13" s="12" t="s">
        <v>30</v>
      </c>
      <c r="E13" s="25"/>
      <c r="F13" t="e">
        <f t="shared" ref="F13:F28" ca="1" si="1">+_xlfn.FORMULATEXT(E13)</f>
        <v>#N/A</v>
      </c>
      <c r="L13" s="19" t="s">
        <v>80</v>
      </c>
      <c r="O13" s="38">
        <f t="shared" si="0"/>
        <v>0</v>
      </c>
      <c r="P13" s="39"/>
    </row>
    <row r="14" spans="2:16" ht="13.9">
      <c r="B14" t="s">
        <v>104</v>
      </c>
      <c r="C14" s="24">
        <v>43435</v>
      </c>
      <c r="D14" t="s">
        <v>21</v>
      </c>
      <c r="E14" s="25"/>
      <c r="F14" t="e">
        <f t="shared" ca="1" si="1"/>
        <v>#N/A</v>
      </c>
      <c r="L14" s="19" t="s">
        <v>80</v>
      </c>
      <c r="O14" s="38">
        <f t="shared" si="0"/>
        <v>0</v>
      </c>
      <c r="P14" s="39"/>
    </row>
    <row r="15" spans="2:16" ht="13.9">
      <c r="B15" t="s">
        <v>105</v>
      </c>
      <c r="C15" s="24">
        <v>42644</v>
      </c>
      <c r="D15" t="s">
        <v>27</v>
      </c>
      <c r="E15" s="25"/>
      <c r="F15" t="e">
        <f t="shared" ca="1" si="1"/>
        <v>#N/A</v>
      </c>
      <c r="L15" s="19" t="s">
        <v>80</v>
      </c>
      <c r="O15" s="38">
        <f t="shared" si="0"/>
        <v>0</v>
      </c>
      <c r="P15" s="39"/>
    </row>
    <row r="16" spans="2:16" ht="13.9">
      <c r="B16" t="s">
        <v>106</v>
      </c>
      <c r="C16" s="24">
        <v>41334</v>
      </c>
      <c r="D16" t="s">
        <v>41</v>
      </c>
      <c r="E16" s="25"/>
      <c r="F16" t="e">
        <f t="shared" ca="1" si="1"/>
        <v>#N/A</v>
      </c>
      <c r="L16" s="19" t="s">
        <v>80</v>
      </c>
      <c r="O16" s="38">
        <f t="shared" si="0"/>
        <v>0</v>
      </c>
      <c r="P16" s="39"/>
    </row>
    <row r="17" spans="2:27" ht="13.9">
      <c r="B17" t="s">
        <v>107</v>
      </c>
      <c r="C17" s="24">
        <v>39479</v>
      </c>
      <c r="D17" t="s">
        <v>25</v>
      </c>
      <c r="E17" s="25"/>
      <c r="F17" t="e">
        <f t="shared" ca="1" si="1"/>
        <v>#N/A</v>
      </c>
      <c r="L17" s="19" t="s">
        <v>80</v>
      </c>
      <c r="O17" s="38">
        <f t="shared" si="0"/>
        <v>0</v>
      </c>
      <c r="P17" s="39"/>
    </row>
    <row r="18" spans="2:27" ht="13.9">
      <c r="B18" t="s">
        <v>108</v>
      </c>
      <c r="C18" s="24">
        <v>40787</v>
      </c>
      <c r="D18" t="s">
        <v>28</v>
      </c>
      <c r="E18" s="25"/>
      <c r="F18" t="e">
        <f t="shared" ca="1" si="1"/>
        <v>#N/A</v>
      </c>
      <c r="L18" s="19" t="s">
        <v>80</v>
      </c>
      <c r="O18" s="38">
        <f t="shared" si="0"/>
        <v>0</v>
      </c>
      <c r="P18" s="39"/>
    </row>
    <row r="19" spans="2:27" ht="13.9">
      <c r="B19" t="s">
        <v>109</v>
      </c>
      <c r="C19" s="24">
        <v>42095</v>
      </c>
      <c r="D19" t="s">
        <v>29</v>
      </c>
      <c r="E19" s="25"/>
      <c r="F19" t="e">
        <f t="shared" ca="1" si="1"/>
        <v>#N/A</v>
      </c>
      <c r="L19" s="19" t="s">
        <v>80</v>
      </c>
      <c r="O19" s="38">
        <f t="shared" si="0"/>
        <v>0</v>
      </c>
      <c r="P19" s="39"/>
    </row>
    <row r="20" spans="2:27" ht="13.9">
      <c r="B20" t="s">
        <v>110</v>
      </c>
      <c r="C20" s="24">
        <v>39203</v>
      </c>
      <c r="D20" t="s">
        <v>39</v>
      </c>
      <c r="E20" s="25"/>
      <c r="F20" t="e">
        <f t="shared" ca="1" si="1"/>
        <v>#N/A</v>
      </c>
      <c r="L20" s="19" t="s">
        <v>80</v>
      </c>
      <c r="O20" s="38">
        <f t="shared" si="0"/>
        <v>0</v>
      </c>
      <c r="P20" s="39"/>
    </row>
    <row r="21" spans="2:27" ht="13.9">
      <c r="B21" t="s">
        <v>111</v>
      </c>
      <c r="C21" s="24">
        <v>43739</v>
      </c>
      <c r="D21" t="s">
        <v>37</v>
      </c>
      <c r="E21" s="25"/>
      <c r="F21" t="e">
        <f t="shared" ca="1" si="1"/>
        <v>#N/A</v>
      </c>
      <c r="L21" s="19" t="s">
        <v>80</v>
      </c>
      <c r="O21" s="38">
        <f t="shared" si="0"/>
        <v>0</v>
      </c>
      <c r="P21" s="39"/>
    </row>
    <row r="22" spans="2:27" ht="13.9">
      <c r="B22" t="s">
        <v>112</v>
      </c>
      <c r="C22" s="24">
        <v>41974</v>
      </c>
      <c r="D22" t="s">
        <v>38</v>
      </c>
      <c r="E22" s="25"/>
      <c r="F22" t="e">
        <f t="shared" ca="1" si="1"/>
        <v>#N/A</v>
      </c>
      <c r="L22" s="19" t="s">
        <v>80</v>
      </c>
      <c r="O22" s="38">
        <f t="shared" si="0"/>
        <v>0</v>
      </c>
      <c r="P22" s="39"/>
    </row>
    <row r="23" spans="2:27" ht="14.25">
      <c r="B23" t="s">
        <v>113</v>
      </c>
      <c r="C23" s="24">
        <v>44593</v>
      </c>
      <c r="D23" s="12" t="s">
        <v>38</v>
      </c>
      <c r="E23" s="25"/>
      <c r="F23" t="e">
        <f t="shared" ca="1" si="1"/>
        <v>#N/A</v>
      </c>
      <c r="L23" s="19" t="s">
        <v>80</v>
      </c>
      <c r="O23" s="38">
        <f t="shared" si="0"/>
        <v>0</v>
      </c>
      <c r="P23" s="39"/>
    </row>
    <row r="24" spans="2:27" ht="13.9">
      <c r="B24" t="s">
        <v>114</v>
      </c>
      <c r="C24" s="24">
        <v>38777</v>
      </c>
      <c r="D24" t="s">
        <v>28</v>
      </c>
      <c r="E24" s="25"/>
      <c r="F24" t="e">
        <f t="shared" ca="1" si="1"/>
        <v>#N/A</v>
      </c>
      <c r="L24" s="19" t="s">
        <v>80</v>
      </c>
      <c r="O24" s="38">
        <f t="shared" si="0"/>
        <v>0</v>
      </c>
      <c r="P24" s="39"/>
    </row>
    <row r="25" spans="2:27" ht="13.9">
      <c r="B25" t="s">
        <v>115</v>
      </c>
      <c r="C25" s="24">
        <v>39814</v>
      </c>
      <c r="D25" t="s">
        <v>24</v>
      </c>
      <c r="E25" s="25"/>
      <c r="F25" t="e">
        <f t="shared" ca="1" si="1"/>
        <v>#N/A</v>
      </c>
      <c r="L25" s="19" t="s">
        <v>80</v>
      </c>
      <c r="O25" s="38">
        <f t="shared" si="0"/>
        <v>0</v>
      </c>
      <c r="P25" s="39"/>
    </row>
    <row r="26" spans="2:27" ht="13.9">
      <c r="B26" t="s">
        <v>116</v>
      </c>
      <c r="C26" s="24">
        <v>42917</v>
      </c>
      <c r="D26" t="s">
        <v>32</v>
      </c>
      <c r="E26" s="25"/>
      <c r="F26" t="e">
        <f t="shared" ca="1" si="1"/>
        <v>#N/A</v>
      </c>
      <c r="L26" s="19" t="s">
        <v>80</v>
      </c>
      <c r="O26" s="38">
        <f t="shared" si="0"/>
        <v>0</v>
      </c>
      <c r="P26" s="39"/>
    </row>
    <row r="27" spans="2:27" ht="14.25">
      <c r="B27" t="s">
        <v>117</v>
      </c>
      <c r="C27" s="24">
        <v>40695</v>
      </c>
      <c r="D27" t="s">
        <v>23</v>
      </c>
      <c r="E27" s="25"/>
      <c r="F27" t="e">
        <f t="shared" ca="1" si="1"/>
        <v>#N/A</v>
      </c>
      <c r="L27" s="19" t="s">
        <v>80</v>
      </c>
      <c r="O27" s="38">
        <f t="shared" si="0"/>
        <v>0</v>
      </c>
      <c r="P27" s="39"/>
      <c r="AA27" s="12"/>
    </row>
    <row r="28" spans="2:27" ht="13.9">
      <c r="B28" t="s">
        <v>118</v>
      </c>
      <c r="C28" s="24">
        <v>41030</v>
      </c>
      <c r="D28" t="s">
        <v>36</v>
      </c>
      <c r="E28" s="25"/>
      <c r="F28" t="e">
        <f t="shared" ca="1" si="1"/>
        <v>#N/A</v>
      </c>
      <c r="L28" s="19" t="s">
        <v>80</v>
      </c>
      <c r="O28" s="38">
        <f t="shared" si="0"/>
        <v>0</v>
      </c>
      <c r="P28" s="39"/>
    </row>
    <row r="29" spans="2:27" ht="13.9">
      <c r="B29" t="s">
        <v>119</v>
      </c>
      <c r="C29" s="24">
        <v>41153</v>
      </c>
      <c r="D29" t="s">
        <v>27</v>
      </c>
      <c r="E29" s="25"/>
      <c r="L29" s="19"/>
      <c r="O29" s="29"/>
      <c r="P29" s="30"/>
    </row>
    <row r="30" spans="2:27"/>
    <row r="31" spans="2:27" ht="13.9">
      <c r="C31" s="21" t="s">
        <v>121</v>
      </c>
    </row>
    <row r="32" spans="2:27" ht="13.9">
      <c r="K32" s="17" t="s">
        <v>77</v>
      </c>
      <c r="L32" s="17" t="s">
        <v>78</v>
      </c>
    </row>
    <row r="33" spans="3:16" ht="13.9">
      <c r="C33" s="19" t="s">
        <v>85</v>
      </c>
      <c r="K33" s="25"/>
      <c r="L33" t="e">
        <f ca="1">+_xlfn.FORMULATEXT(K33)</f>
        <v>#N/A</v>
      </c>
      <c r="O33" s="38">
        <f>+K33</f>
        <v>0</v>
      </c>
      <c r="P33" s="38"/>
    </row>
    <row r="34" spans="3:16" ht="13.9">
      <c r="C34" s="19" t="s">
        <v>86</v>
      </c>
      <c r="K34" s="25"/>
      <c r="L34" t="e">
        <f t="shared" ref="L34:L38" ca="1" si="2">+_xlfn.FORMULATEXT(K34)</f>
        <v>#N/A</v>
      </c>
      <c r="O34" s="38">
        <f t="shared" ref="O34:O38" si="3">+K34</f>
        <v>0</v>
      </c>
      <c r="P34" s="38"/>
    </row>
    <row r="35" spans="3:16" ht="13.9">
      <c r="C35" s="19" t="s">
        <v>87</v>
      </c>
      <c r="K35" s="25"/>
      <c r="L35" t="e">
        <f t="shared" ca="1" si="2"/>
        <v>#N/A</v>
      </c>
      <c r="O35" s="38">
        <f t="shared" si="3"/>
        <v>0</v>
      </c>
      <c r="P35" s="38"/>
    </row>
    <row r="36" spans="3:16" ht="13.9">
      <c r="C36" s="19" t="s">
        <v>88</v>
      </c>
      <c r="K36" s="25"/>
      <c r="L36" t="e">
        <f t="shared" ca="1" si="2"/>
        <v>#N/A</v>
      </c>
      <c r="O36" s="38">
        <f t="shared" si="3"/>
        <v>0</v>
      </c>
      <c r="P36" s="38"/>
    </row>
    <row r="37" spans="3:16" ht="13.9">
      <c r="C37" s="19" t="s">
        <v>89</v>
      </c>
      <c r="K37" s="25"/>
      <c r="L37" t="e">
        <f t="shared" ca="1" si="2"/>
        <v>#N/A</v>
      </c>
      <c r="O37" s="38">
        <f t="shared" si="3"/>
        <v>0</v>
      </c>
      <c r="P37" s="38"/>
    </row>
    <row r="38" spans="3:16" ht="13.9">
      <c r="C38" s="19" t="s">
        <v>90</v>
      </c>
      <c r="K38" s="25"/>
      <c r="L38" t="e">
        <f t="shared" ca="1" si="2"/>
        <v>#N/A</v>
      </c>
      <c r="O38" s="38">
        <f t="shared" si="3"/>
        <v>0</v>
      </c>
      <c r="P38" s="38"/>
    </row>
    <row r="39" spans="3:16"/>
    <row r="40" spans="3:16" ht="13.9">
      <c r="C40" s="21" t="s">
        <v>122</v>
      </c>
    </row>
    <row r="41" spans="3:16"/>
    <row r="42" spans="3:16" ht="13.9">
      <c r="C42" s="19" t="s">
        <v>91</v>
      </c>
      <c r="K42" s="25"/>
      <c r="L42" t="e">
        <f t="shared" ref="L42:L45" ca="1" si="4">+_xlfn.FORMULATEXT(K42)</f>
        <v>#N/A</v>
      </c>
      <c r="O42" s="38">
        <f t="shared" ref="O42:O45" si="5">+K42</f>
        <v>0</v>
      </c>
      <c r="P42" s="38"/>
    </row>
    <row r="43" spans="3:16" ht="13.9">
      <c r="C43" s="19" t="s">
        <v>92</v>
      </c>
      <c r="K43" s="25"/>
      <c r="L43" t="e">
        <f t="shared" ca="1" si="4"/>
        <v>#N/A</v>
      </c>
      <c r="O43" s="38">
        <f t="shared" si="5"/>
        <v>0</v>
      </c>
      <c r="P43" s="38"/>
    </row>
    <row r="44" spans="3:16" ht="13.9">
      <c r="C44" s="19" t="s">
        <v>93</v>
      </c>
      <c r="K44" s="25"/>
      <c r="L44" t="e">
        <f t="shared" ca="1" si="4"/>
        <v>#N/A</v>
      </c>
      <c r="O44" s="38">
        <f t="shared" si="5"/>
        <v>0</v>
      </c>
      <c r="P44" s="38"/>
    </row>
    <row r="45" spans="3:16" ht="13.9">
      <c r="C45" s="19" t="s">
        <v>94</v>
      </c>
      <c r="K45" s="25"/>
      <c r="L45" t="e">
        <f t="shared" ca="1" si="4"/>
        <v>#N/A</v>
      </c>
      <c r="O45" s="38">
        <f t="shared" si="5"/>
        <v>0</v>
      </c>
      <c r="P45" s="38"/>
    </row>
    <row r="46" spans="3:16"/>
    <row r="47" spans="3:16" ht="13.9">
      <c r="C47" s="21" t="s">
        <v>123</v>
      </c>
    </row>
    <row r="48" spans="3:16" ht="13.9">
      <c r="C48" s="21"/>
    </row>
    <row r="49" spans="3:16" ht="13.9">
      <c r="C49" s="41" t="s">
        <v>95</v>
      </c>
      <c r="D49" s="41"/>
      <c r="E49" s="41"/>
      <c r="F49" s="41"/>
      <c r="G49" s="41"/>
      <c r="H49" s="41"/>
      <c r="I49" s="41"/>
      <c r="J49" s="42"/>
      <c r="K49" s="25"/>
      <c r="L49" t="e">
        <f t="shared" ref="L49:L55" ca="1" si="6">+_xlfn.FORMULATEXT(K49)</f>
        <v>#N/A</v>
      </c>
      <c r="O49" s="38">
        <f t="shared" ref="O49:O55" si="7">+K49</f>
        <v>0</v>
      </c>
      <c r="P49" s="38"/>
    </row>
    <row r="50" spans="3:16" ht="13.9">
      <c r="C50" s="41" t="s">
        <v>96</v>
      </c>
      <c r="D50" s="41"/>
      <c r="E50" s="41"/>
      <c r="F50" s="41"/>
      <c r="G50" s="41"/>
      <c r="H50" s="41"/>
      <c r="I50" s="41"/>
      <c r="J50" s="42"/>
      <c r="K50" s="25"/>
      <c r="L50" t="e">
        <f t="shared" ca="1" si="6"/>
        <v>#N/A</v>
      </c>
      <c r="O50" s="38">
        <f t="shared" si="7"/>
        <v>0</v>
      </c>
      <c r="P50" s="38"/>
    </row>
    <row r="51" spans="3:16" ht="13.9">
      <c r="C51" s="41" t="s">
        <v>97</v>
      </c>
      <c r="D51" s="41"/>
      <c r="E51" s="41"/>
      <c r="F51" s="41"/>
      <c r="G51" s="41"/>
      <c r="H51" s="41"/>
      <c r="I51" s="41"/>
      <c r="J51" s="42"/>
      <c r="K51" s="25"/>
      <c r="L51" t="e">
        <f t="shared" ca="1" si="6"/>
        <v>#N/A</v>
      </c>
      <c r="O51" s="38">
        <f t="shared" si="7"/>
        <v>0</v>
      </c>
      <c r="P51" s="38"/>
    </row>
    <row r="52" spans="3:16" ht="13.9">
      <c r="C52" s="41" t="s">
        <v>98</v>
      </c>
      <c r="D52" s="41"/>
      <c r="E52" s="41"/>
      <c r="F52" s="41"/>
      <c r="G52" s="41"/>
      <c r="H52" s="41"/>
      <c r="I52" s="41"/>
      <c r="J52" s="42"/>
      <c r="K52" s="25"/>
      <c r="L52" t="e">
        <f t="shared" ca="1" si="6"/>
        <v>#N/A</v>
      </c>
      <c r="O52" s="38">
        <f t="shared" si="7"/>
        <v>0</v>
      </c>
      <c r="P52" s="38"/>
    </row>
    <row r="53" spans="3:16" ht="13.9">
      <c r="C53" s="43" t="s">
        <v>99</v>
      </c>
      <c r="D53" s="43"/>
      <c r="E53" s="43"/>
      <c r="F53" s="43"/>
      <c r="G53" s="43"/>
      <c r="H53" s="43"/>
      <c r="I53" s="43"/>
      <c r="J53" s="44"/>
      <c r="K53" s="25"/>
      <c r="L53" t="e">
        <f t="shared" ca="1" si="6"/>
        <v>#N/A</v>
      </c>
      <c r="O53" s="38">
        <f t="shared" si="7"/>
        <v>0</v>
      </c>
      <c r="P53" s="38"/>
    </row>
    <row r="54" spans="3:16" ht="13.9">
      <c r="C54" s="43" t="s">
        <v>100</v>
      </c>
      <c r="D54" s="43"/>
      <c r="E54" s="43"/>
      <c r="F54" s="43"/>
      <c r="G54" s="43"/>
      <c r="H54" s="43"/>
      <c r="I54" s="43"/>
      <c r="J54" s="44"/>
      <c r="K54" s="25"/>
      <c r="L54" t="e">
        <f t="shared" ca="1" si="6"/>
        <v>#N/A</v>
      </c>
      <c r="O54" s="38">
        <f t="shared" si="7"/>
        <v>0</v>
      </c>
      <c r="P54" s="38"/>
    </row>
    <row r="55" spans="3:16" ht="13.9">
      <c r="C55" s="41" t="s">
        <v>101</v>
      </c>
      <c r="D55" s="41"/>
      <c r="E55" s="41"/>
      <c r="F55" s="41"/>
      <c r="G55" s="41"/>
      <c r="H55" s="41"/>
      <c r="I55" s="41"/>
      <c r="J55" s="42"/>
      <c r="K55" s="25"/>
      <c r="L55" t="e">
        <f t="shared" ca="1" si="6"/>
        <v>#N/A</v>
      </c>
      <c r="O55" s="38">
        <f t="shared" si="7"/>
        <v>0</v>
      </c>
      <c r="P55" s="38"/>
    </row>
    <row r="56" spans="3:16"/>
    <row r="57" spans="3:16" ht="13.9">
      <c r="C57" s="21" t="s">
        <v>124</v>
      </c>
    </row>
    <row r="58" spans="3:16"/>
    <row r="59" spans="3:16" ht="13.9">
      <c r="C59" s="19" t="s">
        <v>81</v>
      </c>
      <c r="K59" s="25"/>
    </row>
    <row r="60" spans="3:16" ht="13.9">
      <c r="C60" t="s">
        <v>82</v>
      </c>
      <c r="K60" s="25"/>
    </row>
    <row r="61" spans="3:16" ht="13.9">
      <c r="C61" t="s">
        <v>83</v>
      </c>
      <c r="K61" s="25"/>
    </row>
    <row r="62" spans="3:16" ht="13.9">
      <c r="C62" t="s">
        <v>84</v>
      </c>
      <c r="K62" s="25"/>
    </row>
    <row r="63" spans="3:16"/>
    <row r="64" spans="3:16"/>
  </sheetData>
  <mergeCells count="42">
    <mergeCell ref="C54:J54"/>
    <mergeCell ref="C55:J55"/>
    <mergeCell ref="O51:P51"/>
    <mergeCell ref="O52:P52"/>
    <mergeCell ref="O53:P53"/>
    <mergeCell ref="O54:P54"/>
    <mergeCell ref="O55:P55"/>
    <mergeCell ref="C49:J49"/>
    <mergeCell ref="C50:J50"/>
    <mergeCell ref="C51:J51"/>
    <mergeCell ref="C52:J52"/>
    <mergeCell ref="C53:J53"/>
    <mergeCell ref="O50:P50"/>
    <mergeCell ref="O33:P33"/>
    <mergeCell ref="O34:P34"/>
    <mergeCell ref="O35:P35"/>
    <mergeCell ref="O36:P36"/>
    <mergeCell ref="O37:P37"/>
    <mergeCell ref="O38:P38"/>
    <mergeCell ref="O42:P42"/>
    <mergeCell ref="O43:P43"/>
    <mergeCell ref="O44:P44"/>
    <mergeCell ref="O45:P45"/>
    <mergeCell ref="O49:P49"/>
    <mergeCell ref="O24:P24"/>
    <mergeCell ref="O25:P25"/>
    <mergeCell ref="O26:P26"/>
    <mergeCell ref="O27:P27"/>
    <mergeCell ref="O28:P28"/>
    <mergeCell ref="O11:P11"/>
    <mergeCell ref="O18:P18"/>
    <mergeCell ref="O19:P19"/>
    <mergeCell ref="O20:P20"/>
    <mergeCell ref="O21:P21"/>
    <mergeCell ref="O22:P22"/>
    <mergeCell ref="O23:P23"/>
    <mergeCell ref="O12:P12"/>
    <mergeCell ref="O13:P13"/>
    <mergeCell ref="O14:P14"/>
    <mergeCell ref="O15:P15"/>
    <mergeCell ref="O16:P16"/>
    <mergeCell ref="O17:P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Cover</vt:lpstr>
      <vt:lpstr>&gt;</vt:lpstr>
      <vt:lpstr>Base de datos</vt:lpstr>
      <vt:lpstr>&gt;&gt;</vt:lpstr>
      <vt:lpstr>Ejercicios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Carreón Cárdenas</dc:creator>
  <cp:keywords/>
  <dc:description/>
  <cp:lastModifiedBy>Brenda Yauli Huamani</cp:lastModifiedBy>
  <cp:revision/>
  <dcterms:created xsi:type="dcterms:W3CDTF">2024-07-11T01:32:03Z</dcterms:created>
  <dcterms:modified xsi:type="dcterms:W3CDTF">2026-07-07T20:54:14Z</dcterms:modified>
  <cp:category/>
  <cp:contentStatus/>
</cp:coreProperties>
</file>